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.2\schet\БЮДЖЕТ 2026\"/>
    </mc:Choice>
  </mc:AlternateContent>
  <bookViews>
    <workbookView xWindow="0" yWindow="0" windowWidth="28800" windowHeight="12030"/>
  </bookViews>
  <sheets>
    <sheet name="Приложение № 4" sheetId="10" r:id="rId1"/>
    <sheet name="lists" sheetId="11" state="hidden" r:id="rId2"/>
  </sheets>
  <definedNames>
    <definedName name="ebk">lists!$A$2:$A$266</definedName>
    <definedName name="muninfo">lists!$A$2:$E$266</definedName>
    <definedName name="_xlnm.Print_Area" localSheetId="0">'Приложение № 4'!$A$1:$K$62</definedName>
    <definedName name="_xlnm.Print_Titles" localSheetId="0">'Приложение № 4'!$13:$13</definedName>
  </definedNames>
  <calcPr calcId="162913"/>
</workbook>
</file>

<file path=xl/calcChain.xml><?xml version="1.0" encoding="utf-8"?>
<calcChain xmlns="http://schemas.openxmlformats.org/spreadsheetml/2006/main">
  <c r="N11" i="10" l="1"/>
  <c r="B19" i="10" l="1"/>
  <c r="B23" i="10" s="1"/>
  <c r="B27" i="10" s="1"/>
  <c r="B31" i="10" s="1"/>
  <c r="B35" i="10" s="1"/>
  <c r="B39" i="10" s="1"/>
  <c r="B43" i="10" s="1"/>
  <c r="B47" i="10" s="1"/>
  <c r="B51" i="10" s="1"/>
  <c r="B20" i="10"/>
  <c r="B24" i="10" s="1"/>
  <c r="B28" i="10" s="1"/>
  <c r="B32" i="10" s="1"/>
  <c r="B36" i="10" s="1"/>
  <c r="B40" i="10" s="1"/>
  <c r="B44" i="10" s="1"/>
  <c r="B48" i="10" s="1"/>
  <c r="B52" i="10" s="1"/>
  <c r="B18" i="10"/>
  <c r="B22" i="10" s="1"/>
  <c r="B26" i="10" s="1"/>
  <c r="B30" i="10" s="1"/>
  <c r="B34" i="10" s="1"/>
  <c r="B38" i="10" s="1"/>
  <c r="B42" i="10" s="1"/>
  <c r="B46" i="10" s="1"/>
  <c r="B50" i="10" s="1"/>
  <c r="A53" i="10"/>
  <c r="A54" i="10"/>
  <c r="A55" i="10"/>
  <c r="A52" i="10"/>
  <c r="A51" i="10"/>
  <c r="A50" i="10"/>
  <c r="A48" i="10"/>
  <c r="A47" i="10"/>
  <c r="A46" i="10"/>
  <c r="A44" i="10"/>
  <c r="A43" i="10"/>
  <c r="A42" i="10"/>
  <c r="A40" i="10"/>
  <c r="A39" i="10"/>
  <c r="A38" i="10"/>
  <c r="A36" i="10"/>
  <c r="A35" i="10"/>
  <c r="A34" i="10"/>
  <c r="A32" i="10"/>
  <c r="A31" i="10"/>
  <c r="A30" i="10"/>
  <c r="A28" i="10"/>
  <c r="A27" i="10"/>
  <c r="A26" i="10"/>
  <c r="A24" i="10"/>
  <c r="A23" i="10"/>
  <c r="A22" i="10"/>
  <c r="A20" i="10"/>
  <c r="A19" i="10"/>
  <c r="A18" i="10"/>
  <c r="A16" i="10"/>
  <c r="A15" i="10"/>
  <c r="A14" i="10"/>
  <c r="A10" i="10"/>
  <c r="E3" i="10"/>
  <c r="E2" i="10"/>
  <c r="E54" i="10"/>
  <c r="E53" i="10"/>
  <c r="E48" i="10"/>
  <c r="E47" i="10"/>
  <c r="E44" i="10"/>
  <c r="E43" i="10"/>
  <c r="E42" i="10" s="1"/>
  <c r="E40" i="10"/>
  <c r="E39" i="10"/>
  <c r="E36" i="10"/>
  <c r="E35" i="10"/>
  <c r="E32" i="10"/>
  <c r="E31" i="10"/>
  <c r="E28" i="10"/>
  <c r="E27" i="10"/>
  <c r="E26" i="10" s="1"/>
  <c r="E24" i="10"/>
  <c r="E23" i="10"/>
  <c r="E20" i="10"/>
  <c r="E19" i="10"/>
  <c r="E16" i="10"/>
  <c r="E15" i="10"/>
  <c r="K52" i="10"/>
  <c r="J52" i="10"/>
  <c r="I52" i="10"/>
  <c r="H52" i="10"/>
  <c r="G52" i="10"/>
  <c r="K51" i="10"/>
  <c r="J51" i="10"/>
  <c r="I51" i="10"/>
  <c r="H51" i="10"/>
  <c r="G51" i="10"/>
  <c r="K46" i="10"/>
  <c r="J46" i="10"/>
  <c r="I46" i="10"/>
  <c r="H46" i="10"/>
  <c r="G46" i="10"/>
  <c r="K42" i="10"/>
  <c r="J42" i="10"/>
  <c r="I42" i="10"/>
  <c r="H42" i="10"/>
  <c r="G42" i="10"/>
  <c r="K38" i="10"/>
  <c r="J38" i="10"/>
  <c r="I38" i="10"/>
  <c r="H38" i="10"/>
  <c r="G38" i="10"/>
  <c r="K34" i="10"/>
  <c r="J34" i="10"/>
  <c r="I34" i="10"/>
  <c r="H34" i="10"/>
  <c r="G34" i="10"/>
  <c r="K30" i="10"/>
  <c r="J30" i="10"/>
  <c r="I30" i="10"/>
  <c r="H30" i="10"/>
  <c r="G30" i="10"/>
  <c r="K26" i="10"/>
  <c r="J26" i="10"/>
  <c r="I26" i="10"/>
  <c r="H26" i="10"/>
  <c r="G26" i="10"/>
  <c r="K22" i="10"/>
  <c r="J22" i="10"/>
  <c r="I22" i="10"/>
  <c r="H22" i="10"/>
  <c r="G22" i="10"/>
  <c r="K18" i="10"/>
  <c r="J18" i="10"/>
  <c r="I18" i="10"/>
  <c r="H18" i="10"/>
  <c r="G18" i="10"/>
  <c r="J14" i="10"/>
  <c r="I14" i="10"/>
  <c r="G14" i="10"/>
  <c r="F52" i="10"/>
  <c r="F51" i="10"/>
  <c r="F46" i="10"/>
  <c r="F42" i="10"/>
  <c r="F38" i="10"/>
  <c r="F34" i="10"/>
  <c r="F30" i="10"/>
  <c r="F26" i="10"/>
  <c r="F22" i="10"/>
  <c r="F18" i="10"/>
  <c r="K14" i="10"/>
  <c r="H14" i="10"/>
  <c r="F14" i="10"/>
  <c r="E46" i="10" l="1"/>
  <c r="E38" i="10"/>
  <c r="H50" i="10"/>
  <c r="H55" i="10" s="1"/>
  <c r="I50" i="10"/>
  <c r="I55" i="10" s="1"/>
  <c r="E22" i="10"/>
  <c r="E34" i="10"/>
  <c r="E30" i="10"/>
  <c r="J50" i="10"/>
  <c r="J55" i="10" s="1"/>
  <c r="K50" i="10"/>
  <c r="K55" i="10" s="1"/>
  <c r="E52" i="10"/>
  <c r="E18" i="10"/>
  <c r="E14" i="10"/>
  <c r="G50" i="10"/>
  <c r="G55" i="10" s="1"/>
  <c r="E51" i="10"/>
  <c r="F50" i="10"/>
  <c r="F55" i="10" s="1"/>
  <c r="E55" i="10" l="1"/>
  <c r="N12" i="10" s="1"/>
  <c r="E50" i="10"/>
</calcChain>
</file>

<file path=xl/sharedStrings.xml><?xml version="1.0" encoding="utf-8"?>
<sst xmlns="http://schemas.openxmlformats.org/spreadsheetml/2006/main" count="864" uniqueCount="320">
  <si>
    <t>С П Р А В К А</t>
  </si>
  <si>
    <t xml:space="preserve">                         (име, фамилия, подпис)</t>
  </si>
  <si>
    <t>ОБЩО</t>
  </si>
  <si>
    <t>Държавни дейности</t>
  </si>
  <si>
    <t>Местни дейности</t>
  </si>
  <si>
    <t>Дофинан-сиране</t>
  </si>
  <si>
    <t>Общи държавни служби - всичко:</t>
  </si>
  <si>
    <t>Отбрана и сигурност - всичко:</t>
  </si>
  <si>
    <t>Образование - всичко:</t>
  </si>
  <si>
    <t>Здравеопазване - всичко:</t>
  </si>
  <si>
    <t>Социално осигуряване, подпомагане и грижи - всичко:</t>
  </si>
  <si>
    <t>Жилищно строителство, благоустройство, комунално с -во и опазване на ок.среда всичко:</t>
  </si>
  <si>
    <t>Икономически дейности и услуги - всичко:</t>
  </si>
  <si>
    <t>Разходи, некласифицирани в другите разходи - всичко:</t>
  </si>
  <si>
    <t>№ по ред</t>
  </si>
  <si>
    <t>в т.ч.       - текущи разходи</t>
  </si>
  <si>
    <t xml:space="preserve">                - капиталови разходи</t>
  </si>
  <si>
    <t>ОБЩО РАЗПРЕДЕЛЕН ПРЕХОДЕН ОСТАТЪК</t>
  </si>
  <si>
    <t xml:space="preserve">Позиции от подразделите Трансфери и Временни безлихвени заеми </t>
  </si>
  <si>
    <t>Позиции от раздела за Финансиране на бюджетното салдо</t>
  </si>
  <si>
    <t>ФУНКЦИЯ/РАЗДЕЛ/ПОДРАЗДЕЛ ОТ ЕБК</t>
  </si>
  <si>
    <r>
      <t>ОБЩО</t>
    </r>
    <r>
      <rPr>
        <b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РАЗХОДИ:</t>
    </r>
  </si>
  <si>
    <t>Култура, спорт, почивни дейности и религиозно дело - всичко:</t>
  </si>
  <si>
    <t>в това число:</t>
  </si>
  <si>
    <t xml:space="preserve">            (име, фамилия)</t>
  </si>
  <si>
    <t xml:space="preserve">                  (име, фамилия)</t>
  </si>
  <si>
    <t>в т.ч. целеви средства</t>
  </si>
  <si>
    <t>Община:</t>
  </si>
  <si>
    <t>Код по ЕБК:</t>
  </si>
  <si>
    <t xml:space="preserve">Област: </t>
  </si>
  <si>
    <t>Банско</t>
  </si>
  <si>
    <t>Югозападен район</t>
  </si>
  <si>
    <t>Благоевград</t>
  </si>
  <si>
    <t>Белица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</si>
  <si>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</si>
  <si>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</si>
  <si>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</si>
  <si>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</si>
  <si>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</si>
  <si>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</si>
  <si>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</si>
  <si>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</si>
  <si>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</si>
  <si>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</si>
  <si>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</si>
  <si>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t>Айтос</t>
  </si>
  <si>
    <t>Югоизточен район</t>
  </si>
  <si>
    <t>Бургас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</si>
  <si>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</si>
  <si>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</si>
  <si>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</si>
  <si>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</si>
  <si>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</si>
  <si>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</si>
  <si>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</si>
  <si>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</si>
  <si>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</si>
  <si>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</si>
  <si>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</si>
  <si>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t>Аврен</t>
  </si>
  <si>
    <t>Североизточен район</t>
  </si>
  <si>
    <t>Варна</t>
  </si>
  <si>
    <t>Аксаково</t>
  </si>
  <si>
    <t>Белослав</t>
  </si>
  <si>
    <t>Бяла</t>
  </si>
  <si>
    <t>Ветрино</t>
  </si>
  <si>
    <t>Вълчи дол</t>
  </si>
  <si>
    <t>Девня</t>
  </si>
  <si>
    <t>Долни чифлик</t>
  </si>
  <si>
    <t>Дългопол</t>
  </si>
  <si>
    <t>Провадия</t>
  </si>
  <si>
    <t>Суворово</t>
  </si>
  <si>
    <t>Велико Търново</t>
  </si>
  <si>
    <t>Северен централен район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</si>
  <si>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</si>
  <si>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</si>
  <si>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</si>
  <si>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</si>
  <si>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</si>
  <si>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</si>
  <si>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</si>
  <si>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</si>
  <si>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</si>
  <si>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t>Белоградчик</t>
  </si>
  <si>
    <t>Северозападен район</t>
  </si>
  <si>
    <t>Видин</t>
  </si>
  <si>
    <t>Бойница</t>
  </si>
  <si>
    <t>Брегово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</si>
  <si>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</si>
  <si>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</si>
  <si>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</si>
  <si>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</si>
  <si>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</si>
  <si>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</si>
  <si>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</si>
  <si>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t>Борован</t>
  </si>
  <si>
    <t>Враца</t>
  </si>
  <si>
    <t>Бяла Слатина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</si>
  <si>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</si>
  <si>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</si>
  <si>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</si>
  <si>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</si>
  <si>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</si>
  <si>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</si>
  <si>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</si>
  <si>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t>Габрово</t>
  </si>
  <si>
    <t>Дряново</t>
  </si>
  <si>
    <t>Севлиево</t>
  </si>
  <si>
    <t>Трявна</t>
  </si>
  <si>
    <t>Балчик</t>
  </si>
  <si>
    <t>Добрич</t>
  </si>
  <si>
    <t>Генерал Тошево</t>
  </si>
  <si>
    <t>Добричка</t>
  </si>
  <si>
    <t>Каварна</t>
  </si>
  <si>
    <t>Крушари</t>
  </si>
  <si>
    <t>Тервел</t>
  </si>
  <si>
    <t>Шабла</t>
  </si>
  <si>
    <t>Ардино</t>
  </si>
  <si>
    <t>Южен централен район</t>
  </si>
  <si>
    <t>Кърджали</t>
  </si>
  <si>
    <t>Джебел</t>
  </si>
  <si>
    <t>Кирково</t>
  </si>
  <si>
    <t>Крумовград</t>
  </si>
  <si>
    <t>Момчилград</t>
  </si>
  <si>
    <t>Черноочене</t>
  </si>
  <si>
    <t>Бобов дол</t>
  </si>
  <si>
    <t>Кюстендил</t>
  </si>
  <si>
    <t>Бобошево</t>
  </si>
  <si>
    <t>Дупница</t>
  </si>
  <si>
    <t>Кочериново</t>
  </si>
  <si>
    <t>Невестино</t>
  </si>
  <si>
    <t>Рила</t>
  </si>
  <si>
    <t>Сапарева баня</t>
  </si>
  <si>
    <t>Трекляно</t>
  </si>
  <si>
    <t>Априлци</t>
  </si>
  <si>
    <t>Ловеч</t>
  </si>
  <si>
    <t>Летница</t>
  </si>
  <si>
    <t>Луковит</t>
  </si>
  <si>
    <t>Тетевен</t>
  </si>
  <si>
    <t>Троян</t>
  </si>
  <si>
    <t>Угърчин</t>
  </si>
  <si>
    <t>Ябланица</t>
  </si>
  <si>
    <t>Берковица</t>
  </si>
  <si>
    <t>Монтана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</si>
  <si>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</si>
  <si>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</si>
  <si>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</si>
  <si>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</si>
  <si>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</si>
  <si>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</si>
  <si>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</si>
  <si>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Чипровци</t>
  </si>
  <si>
    <t>Якимово</t>
  </si>
  <si>
    <t>Батак</t>
  </si>
  <si>
    <t>Пазарджик</t>
  </si>
  <si>
    <t>Белово</t>
  </si>
  <si>
    <t>Брацигово</t>
  </si>
  <si>
    <t>Велинград</t>
  </si>
  <si>
    <t>Лесичово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</si>
  <si>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</si>
  <si>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</si>
  <si>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</si>
  <si>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</si>
  <si>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</si>
  <si>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</si>
  <si>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t>Брезник</t>
  </si>
  <si>
    <t>Перник</t>
  </si>
  <si>
    <t>Земен</t>
  </si>
  <si>
    <t>Ковачевци</t>
  </si>
  <si>
    <t>Радомир</t>
  </si>
  <si>
    <t>Трън</t>
  </si>
  <si>
    <t>Белене</t>
  </si>
  <si>
    <t>Плевен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</si>
  <si>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</si>
  <si>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</si>
  <si>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</si>
  <si>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</si>
  <si>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</si>
  <si>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</si>
  <si>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Пордим</t>
  </si>
  <si>
    <t>Червен бряг</t>
  </si>
  <si>
    <t>Кнежа</t>
  </si>
  <si>
    <t>Асеновград</t>
  </si>
  <si>
    <t>Пловдив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</si>
  <si>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</si>
  <si>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</si>
  <si>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</si>
  <si>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</si>
  <si>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</si>
  <si>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</si>
  <si>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</si>
  <si>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</si>
  <si>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</si>
  <si>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</si>
  <si>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</si>
  <si>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</si>
  <si>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</si>
  <si>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</si>
  <si>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</si>
  <si>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</si>
  <si>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t>Завет</t>
  </si>
  <si>
    <t>Разград</t>
  </si>
  <si>
    <t>Исперих</t>
  </si>
  <si>
    <t>Кубрат</t>
  </si>
  <si>
    <t>Лозница</t>
  </si>
  <si>
    <t>Самуил</t>
  </si>
  <si>
    <t>Цар Калоян</t>
  </si>
  <si>
    <t>Борово</t>
  </si>
  <si>
    <t>Русе</t>
  </si>
  <si>
    <t>Ветово</t>
  </si>
  <si>
    <t>Две могили</t>
  </si>
  <si>
    <t>Иваново</t>
  </si>
  <si>
    <t>Сливо поле</t>
  </si>
  <si>
    <t>Ценово</t>
  </si>
  <si>
    <t>Алфатар</t>
  </si>
  <si>
    <t>Силистра</t>
  </si>
  <si>
    <t>Главиница</t>
  </si>
  <si>
    <t>Дулово</t>
  </si>
  <si>
    <t>Кайнарджа</t>
  </si>
  <si>
    <t>Ситово</t>
  </si>
  <si>
    <t>Тутракан</t>
  </si>
  <si>
    <t>Котел</t>
  </si>
  <si>
    <t>Сливен</t>
  </si>
  <si>
    <t>Нова Загора</t>
  </si>
  <si>
    <t>Твърдица</t>
  </si>
  <si>
    <t>Баните</t>
  </si>
  <si>
    <t>Смолян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</si>
  <si>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</si>
  <si>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</si>
  <si>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</si>
  <si>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</si>
  <si>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</si>
  <si>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</si>
  <si>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</si>
  <si>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Чепеларе</t>
  </si>
  <si>
    <t>Столична</t>
  </si>
  <si>
    <t>София град</t>
  </si>
  <si>
    <t>Антон</t>
  </si>
  <si>
    <t>София област</t>
  </si>
  <si>
    <t>Божурище</t>
  </si>
  <si>
    <t>Ботевград</t>
  </si>
  <si>
    <t>Годеч</t>
  </si>
  <si>
    <t>Горна Малина</t>
  </si>
  <si>
    <t>Долна баня</t>
  </si>
  <si>
    <t>Драгоман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</si>
  <si>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</si>
  <si>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</si>
  <si>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</si>
  <si>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</si>
  <si>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</si>
  <si>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</si>
  <si>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</si>
  <si>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</si>
  <si>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</si>
  <si>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</si>
  <si>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</si>
  <si>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</si>
  <si>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</si>
  <si>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</si>
  <si>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</si>
  <si>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t>Братя Даскалови</t>
  </si>
  <si>
    <t>Стара Загора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</si>
  <si>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</si>
  <si>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</si>
  <si>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</si>
  <si>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</si>
  <si>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</si>
  <si>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</si>
  <si>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</si>
  <si>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</si>
  <si>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Чирпан</t>
  </si>
  <si>
    <t>Антоново</t>
  </si>
  <si>
    <t>Търговище</t>
  </si>
  <si>
    <t>Омуртаг</t>
  </si>
  <si>
    <t>Опака</t>
  </si>
  <si>
    <t>Попово</t>
  </si>
  <si>
    <t>Димитровград</t>
  </si>
  <si>
    <t>Хасково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</si>
  <si>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</si>
  <si>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</si>
  <si>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</si>
  <si>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</si>
  <si>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</si>
  <si>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</si>
  <si>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</si>
  <si>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</si>
  <si>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</si>
  <si>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Велики Преслав</t>
  </si>
  <si>
    <t>Шумен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</si>
  <si>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</si>
  <si>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</si>
  <si>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</si>
  <si>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</si>
  <si>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</si>
  <si>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</si>
  <si>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</si>
  <si>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</si>
  <si>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Болярово</t>
  </si>
  <si>
    <t>Ямбол</t>
  </si>
  <si>
    <t>Елхово</t>
  </si>
  <si>
    <t>Стралджа</t>
  </si>
  <si>
    <t>Тунджа</t>
  </si>
  <si>
    <t>код</t>
  </si>
  <si>
    <t>община</t>
  </si>
  <si>
    <t>район</t>
  </si>
  <si>
    <t>област</t>
  </si>
  <si>
    <t>за скриване</t>
  </si>
  <si>
    <t>Приложение № 4</t>
  </si>
  <si>
    <t>за разпределение на средствата от преходния остатък от 2025 г.</t>
  </si>
  <si>
    <t>по бюджета на общината за 2026 г.</t>
  </si>
  <si>
    <t>/ в евро/</t>
  </si>
  <si>
    <t>Бланка версия 1.0 от 2026 г.</t>
  </si>
  <si>
    <t>остатък от 2025 (§9501-9506+§9601-9603)</t>
  </si>
  <si>
    <t>Остатък от 2025 г.-общо:</t>
  </si>
  <si>
    <t>Разлика 
Остатък от 2025 г. - Общо разпределени (клетка Е55):</t>
  </si>
  <si>
    <t>Кмет:инж.НЕДКО КУЛЕВСКИ</t>
  </si>
  <si>
    <t xml:space="preserve">                         тел. за контакт: 0895538111</t>
  </si>
  <si>
    <t xml:space="preserve">         Изготвил: ЕМИНЕ КАРЪШЕВА</t>
  </si>
  <si>
    <t xml:space="preserve">                         е - mail: schetrudozem24@gmail.com</t>
  </si>
  <si>
    <t>Гл. счетоводител: МИЛЕНА РУСЕВА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</si>
</sst>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4" fillId="0" borderId="0" xfId="0" applyFont="1" applyFill="1" applyBorder="1" applyAlignment="1">
      <alignment horizontal="center" vertical="top"/>
    </xf>
    <xf numFmtId="0" fontId="3" fillId="0" borderId="0" xfId="0" applyFont="1" applyProtection="1">
      <protection locked="0"/>
    </xf>
    <xf numFmtId="0" fontId="3" fillId="0" borderId="1" xfId="1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5" fillId="2" borderId="0" xfId="0" applyFont="1" applyFill="1"/>
    <xf numFmtId="0" fontId="5" fillId="0" borderId="0" xfId="0" applyFont="1" applyBorder="1"/>
    <xf numFmtId="0" fontId="8" fillId="0" borderId="0" xfId="0" applyFont="1" applyBorder="1"/>
    <xf numFmtId="0" fontId="5" fillId="0" borderId="0" xfId="0" applyFont="1" applyProtection="1">
      <protection locked="0"/>
    </xf>
    <xf numFmtId="3" fontId="8" fillId="0" borderId="1" xfId="0" applyNumberFormat="1" applyFont="1" applyBorder="1"/>
    <xf numFmtId="0" fontId="4" fillId="0" borderId="0" xfId="0" applyFont="1" applyAlignment="1">
      <alignment horizontal="right"/>
    </xf>
    <xf numFmtId="0" fontId="10" fillId="0" borderId="0" xfId="0" applyFont="1"/>
    <xf numFmtId="0" fontId="3" fillId="0" borderId="0" xfId="0" applyFont="1" applyAlignment="1" applyProtection="1">
      <alignment horizontal="right"/>
      <protection locked="0"/>
    </xf>
    <xf numFmtId="0" fontId="6" fillId="0" borderId="0" xfId="0" applyFont="1" applyAlignment="1">
      <alignment horizontal="right"/>
    </xf>
    <xf numFmtId="0" fontId="3" fillId="3" borderId="0" xfId="0" applyFont="1" applyFill="1" applyAlignment="1" applyProtection="1">
      <alignment horizontal="left"/>
    </xf>
    <xf numFmtId="0" fontId="5" fillId="0" borderId="2" xfId="0" applyFont="1" applyBorder="1"/>
    <xf numFmtId="0" fontId="4" fillId="0" borderId="3" xfId="0" applyFont="1" applyBorder="1"/>
    <xf numFmtId="3" fontId="8" fillId="0" borderId="3" xfId="0" applyNumberFormat="1" applyFont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3" fillId="0" borderId="3" xfId="0" applyFont="1" applyBorder="1"/>
    <xf numFmtId="3" fontId="8" fillId="0" borderId="4" xfId="0" applyNumberFormat="1" applyFont="1" applyBorder="1"/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4" borderId="8" xfId="0" applyFont="1" applyFill="1" applyBorder="1"/>
    <xf numFmtId="0" fontId="5" fillId="4" borderId="9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4" fillId="4" borderId="12" xfId="0" applyFont="1" applyFill="1" applyBorder="1"/>
    <xf numFmtId="0" fontId="8" fillId="4" borderId="12" xfId="0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0" fontId="3" fillId="0" borderId="14" xfId="1" applyFont="1" applyFill="1" applyBorder="1" applyAlignment="1" applyProtection="1">
      <alignment vertical="center" wrapText="1"/>
    </xf>
    <xf numFmtId="3" fontId="3" fillId="0" borderId="14" xfId="1" applyNumberFormat="1" applyFont="1" applyFill="1" applyBorder="1" applyAlignment="1" applyProtection="1">
      <alignment vertical="center" wrapText="1"/>
    </xf>
    <xf numFmtId="0" fontId="4" fillId="0" borderId="15" xfId="0" applyFont="1" applyBorder="1"/>
    <xf numFmtId="3" fontId="8" fillId="0" borderId="15" xfId="0" applyNumberFormat="1" applyFont="1" applyBorder="1"/>
    <xf numFmtId="0" fontId="5" fillId="0" borderId="16" xfId="0" applyFont="1" applyBorder="1" applyAlignment="1">
      <alignment horizontal="center"/>
    </xf>
    <xf numFmtId="3" fontId="3" fillId="0" borderId="17" xfId="1" applyNumberFormat="1" applyFont="1" applyFill="1" applyBorder="1" applyAlignment="1" applyProtection="1">
      <alignment vertical="center" wrapText="1"/>
    </xf>
    <xf numFmtId="0" fontId="5" fillId="0" borderId="18" xfId="0" applyFont="1" applyBorder="1"/>
    <xf numFmtId="0" fontId="5" fillId="0" borderId="16" xfId="0" applyFont="1" applyBorder="1"/>
    <xf numFmtId="0" fontId="3" fillId="0" borderId="14" xfId="0" applyFont="1" applyFill="1" applyBorder="1"/>
    <xf numFmtId="0" fontId="3" fillId="0" borderId="15" xfId="0" applyFont="1" applyBorder="1"/>
    <xf numFmtId="3" fontId="8" fillId="0" borderId="19" xfId="0" applyNumberFormat="1" applyFont="1" applyBorder="1"/>
    <xf numFmtId="0" fontId="5" fillId="0" borderId="20" xfId="0" applyFont="1" applyBorder="1"/>
    <xf numFmtId="0" fontId="3" fillId="0" borderId="21" xfId="1" applyFont="1" applyFill="1" applyBorder="1" applyAlignment="1" applyProtection="1">
      <alignment vertical="center" wrapText="1"/>
    </xf>
    <xf numFmtId="3" fontId="8" fillId="0" borderId="21" xfId="0" applyNumberFormat="1" applyFont="1" applyBorder="1"/>
    <xf numFmtId="3" fontId="8" fillId="0" borderId="22" xfId="0" applyNumberFormat="1" applyFont="1" applyBorder="1"/>
    <xf numFmtId="0" fontId="5" fillId="0" borderId="23" xfId="0" applyFont="1" applyBorder="1"/>
    <xf numFmtId="0" fontId="5" fillId="5" borderId="0" xfId="0" applyFont="1" applyFill="1"/>
    <xf numFmtId="3" fontId="5" fillId="3" borderId="3" xfId="0" applyNumberFormat="1" applyFont="1" applyFill="1" applyBorder="1" applyProtection="1">
      <protection locked="0"/>
    </xf>
    <xf numFmtId="3" fontId="5" fillId="3" borderId="4" xfId="0" applyNumberFormat="1" applyFont="1" applyFill="1" applyBorder="1" applyProtection="1">
      <protection locked="0"/>
    </xf>
    <xf numFmtId="3" fontId="5" fillId="3" borderId="15" xfId="0" applyNumberFormat="1" applyFont="1" applyFill="1" applyBorder="1" applyProtection="1">
      <protection locked="0"/>
    </xf>
    <xf numFmtId="3" fontId="5" fillId="3" borderId="19" xfId="0" applyNumberFormat="1" applyFont="1" applyFill="1" applyBorder="1" applyProtection="1">
      <protection locked="0"/>
    </xf>
    <xf numFmtId="3" fontId="5" fillId="3" borderId="1" xfId="0" applyNumberFormat="1" applyFont="1" applyFill="1" applyBorder="1" applyProtection="1">
      <protection locked="0"/>
    </xf>
    <xf numFmtId="3" fontId="5" fillId="3" borderId="24" xfId="0" applyNumberFormat="1" applyFont="1" applyFill="1" applyBorder="1" applyProtection="1">
      <protection locked="0"/>
    </xf>
    <xf numFmtId="0" fontId="3" fillId="3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4" fontId="0" fillId="0" borderId="0" xfId="0" applyNumberFormat="1"/>
    <xf numFmtId="4" fontId="1" fillId="0" borderId="0" xfId="0" applyNumberFormat="1" applyFont="1" applyAlignment="1">
      <alignment horizontal="right" wrapText="1"/>
    </xf>
    <xf numFmtId="164" fontId="5" fillId="6" borderId="14" xfId="0" applyNumberFormat="1" applyFont="1" applyFill="1" applyBorder="1"/>
    <xf numFmtId="164" fontId="5" fillId="6" borderId="1" xfId="0" applyNumberFormat="1" applyFont="1" applyFill="1" applyBorder="1"/>
    <xf numFmtId="0" fontId="8" fillId="0" borderId="14" xfId="0" applyFont="1" applyBorder="1"/>
    <xf numFmtId="0" fontId="8" fillId="0" borderId="15" xfId="0" applyFont="1" applyBorder="1" applyAlignment="1">
      <alignment wrapText="1"/>
    </xf>
    <xf numFmtId="0" fontId="8" fillId="0" borderId="7" xfId="0" applyFont="1" applyBorder="1" applyAlignment="1">
      <alignment horizontal="center" wrapText="1"/>
    </xf>
    <xf numFmtId="0" fontId="4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>
      <alignment horizontal="center"/>
    </xf>
  </cellXfs>
  <cellStyles count="2">
    <cellStyle name="Normal_Sheet2" xfId="1"/>
    <cellStyle name="Нормален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62"/>
  <sheetViews>
    <sheetView showGridLines="0" tabSelected="1" topLeftCell="C1" zoomScale="70" zoomScaleNormal="70" workbookViewId="0">
      <pane ySplit="13" topLeftCell="A47" activePane="bottomLeft" state="frozen"/>
      <selection pane="bottomLeft" activeCell="H29" sqref="H29"/>
    </sheetView>
  </sheetViews>
  <sheetFormatPr defaultColWidth="9.140625" defaultRowHeight="12.75" x14ac:dyDescent="0.2"/>
  <cols>
    <col min="1" max="2" width="10.28515625" style="58" hidden="1" customWidth="1"/>
    <col min="3" max="3" width="4.5703125" style="3" customWidth="1"/>
    <col min="4" max="4" width="47.140625" style="3" customWidth="1"/>
    <col min="5" max="11" width="15.7109375" style="3" customWidth="1"/>
    <col min="12" max="12" width="9.140625" style="3"/>
    <col min="13" max="13" width="27" style="3" customWidth="1"/>
    <col min="14" max="14" width="16.7109375" style="3" customWidth="1"/>
    <col min="15" max="16384" width="9.140625" style="3"/>
  </cols>
  <sheetData>
    <row r="1" spans="1:14" ht="15.75" x14ac:dyDescent="0.25">
      <c r="A1" s="58" t="s">
        <v>306</v>
      </c>
      <c r="B1" s="58" t="s">
        <v>306</v>
      </c>
      <c r="D1" s="18" t="s">
        <v>28</v>
      </c>
      <c r="E1" s="65">
        <v>7108</v>
      </c>
      <c r="F1" s="2"/>
      <c r="G1" s="2"/>
      <c r="H1" s="10" t="s">
        <v>307</v>
      </c>
      <c r="I1" s="10"/>
      <c r="J1" s="10"/>
      <c r="K1" s="11"/>
    </row>
    <row r="2" spans="1:14" ht="15.75" x14ac:dyDescent="0.25">
      <c r="D2" s="18" t="s">
        <v>27</v>
      </c>
      <c r="E2" s="20" t="str">
        <f>IFERROR(VLOOKUP(E1,muninfo,2,0),"")</f>
        <v>Рудозем</v>
      </c>
      <c r="F2" s="2"/>
      <c r="G2" s="2"/>
      <c r="H2" s="2"/>
      <c r="I2" s="2"/>
      <c r="J2" s="2"/>
    </row>
    <row r="3" spans="1:14" ht="15.75" x14ac:dyDescent="0.25">
      <c r="D3" s="18" t="s">
        <v>29</v>
      </c>
      <c r="E3" s="20" t="str">
        <f>IFERROR(VLOOKUP(E1,muninfo,4,0),"")</f>
        <v>Смолян</v>
      </c>
      <c r="F3" s="2"/>
      <c r="G3" s="2"/>
      <c r="H3" s="2"/>
      <c r="I3" s="2"/>
      <c r="J3" s="2"/>
    </row>
    <row r="4" spans="1:14" ht="15.75" x14ac:dyDescent="0.25">
      <c r="D4" s="6" t="s">
        <v>315</v>
      </c>
      <c r="E4" s="68"/>
      <c r="F4" s="2"/>
      <c r="G4" s="2"/>
      <c r="H4" s="2"/>
      <c r="I4" s="2"/>
      <c r="J4" s="2"/>
    </row>
    <row r="5" spans="1:14" ht="15.75" x14ac:dyDescent="0.25">
      <c r="D5" s="77" t="s">
        <v>24</v>
      </c>
      <c r="E5" s="77"/>
      <c r="F5" s="2"/>
      <c r="G5" s="2"/>
      <c r="H5" s="2"/>
      <c r="I5" s="2"/>
      <c r="J5" s="2"/>
    </row>
    <row r="7" spans="1:14" ht="18.75" x14ac:dyDescent="0.3">
      <c r="C7" s="78" t="s">
        <v>0</v>
      </c>
      <c r="D7" s="78"/>
      <c r="E7" s="78"/>
      <c r="F7" s="78"/>
      <c r="G7" s="78"/>
      <c r="H7" s="78"/>
      <c r="I7" s="78"/>
      <c r="J7" s="78"/>
      <c r="K7" s="78"/>
    </row>
    <row r="8" spans="1:14" ht="18.75" x14ac:dyDescent="0.3">
      <c r="C8" s="78" t="s">
        <v>308</v>
      </c>
      <c r="D8" s="78"/>
      <c r="E8" s="78"/>
      <c r="F8" s="78"/>
      <c r="G8" s="78"/>
      <c r="H8" s="78"/>
      <c r="I8" s="78"/>
      <c r="J8" s="78"/>
      <c r="K8" s="78"/>
    </row>
    <row r="9" spans="1:14" ht="18.75" x14ac:dyDescent="0.3">
      <c r="C9" s="78" t="s">
        <v>309</v>
      </c>
      <c r="D9" s="78"/>
      <c r="E9" s="78"/>
      <c r="F9" s="78"/>
      <c r="G9" s="78"/>
      <c r="H9" s="78"/>
      <c r="I9" s="78"/>
      <c r="J9" s="78"/>
      <c r="K9" s="78"/>
    </row>
    <row r="10" spans="1:14" ht="16.5" thickBot="1" x14ac:dyDescent="0.3">
      <c r="A10" s="58">
        <f>+$E$1</f>
        <v>7108</v>
      </c>
      <c r="D10" s="17" t="s">
        <v>311</v>
      </c>
      <c r="K10" s="16" t="s">
        <v>310</v>
      </c>
    </row>
    <row r="11" spans="1:14" ht="38.25" customHeight="1" thickBot="1" x14ac:dyDescent="0.25">
      <c r="C11" s="76" t="s">
        <v>14</v>
      </c>
      <c r="D11" s="81" t="s">
        <v>20</v>
      </c>
      <c r="E11" s="81" t="s">
        <v>2</v>
      </c>
      <c r="F11" s="79" t="s">
        <v>23</v>
      </c>
      <c r="G11" s="79"/>
      <c r="H11" s="79"/>
      <c r="I11" s="79"/>
      <c r="J11" s="79"/>
      <c r="K11" s="80"/>
      <c r="M11" s="74" t="s">
        <v>313</v>
      </c>
      <c r="N11" s="72">
        <f>IFERROR(VLOOKUP($E$1,muninfo,5,0),"")</f>
        <v>1525738</v>
      </c>
    </row>
    <row r="12" spans="1:14" ht="48.6" customHeight="1" thickBot="1" x14ac:dyDescent="0.25">
      <c r="C12" s="76"/>
      <c r="D12" s="81"/>
      <c r="E12" s="81"/>
      <c r="F12" s="29" t="s">
        <v>3</v>
      </c>
      <c r="G12" s="29" t="s">
        <v>26</v>
      </c>
      <c r="H12" s="29" t="s">
        <v>4</v>
      </c>
      <c r="I12" s="29" t="s">
        <v>26</v>
      </c>
      <c r="J12" s="29" t="s">
        <v>5</v>
      </c>
      <c r="K12" s="30" t="s">
        <v>26</v>
      </c>
      <c r="M12" s="75" t="s">
        <v>314</v>
      </c>
      <c r="N12" s="73">
        <f>IFERROR(N11-E55,"")</f>
        <v>0</v>
      </c>
    </row>
    <row r="13" spans="1:14" ht="17.25" customHeight="1" thickBot="1" x14ac:dyDescent="0.25">
      <c r="C13" s="31">
        <v>1</v>
      </c>
      <c r="D13" s="32">
        <v>2</v>
      </c>
      <c r="E13" s="32">
        <v>3</v>
      </c>
      <c r="F13" s="32">
        <v>4</v>
      </c>
      <c r="G13" s="32">
        <v>5</v>
      </c>
      <c r="H13" s="32">
        <v>6</v>
      </c>
      <c r="I13" s="32">
        <v>7</v>
      </c>
      <c r="J13" s="32">
        <v>8</v>
      </c>
      <c r="K13" s="33">
        <v>9</v>
      </c>
    </row>
    <row r="14" spans="1:14" ht="15.75" customHeight="1" x14ac:dyDescent="0.2">
      <c r="A14" s="58">
        <f t="shared" ref="A14:A48" si="0">+$E$1</f>
        <v>7108</v>
      </c>
      <c r="B14" s="58">
        <v>100</v>
      </c>
      <c r="C14" s="46">
        <v>1</v>
      </c>
      <c r="D14" s="42" t="s">
        <v>6</v>
      </c>
      <c r="E14" s="43">
        <f t="shared" ref="E14:K14" si="1">+E15+E16</f>
        <v>253</v>
      </c>
      <c r="F14" s="43">
        <f t="shared" si="1"/>
        <v>253</v>
      </c>
      <c r="G14" s="43">
        <f t="shared" si="1"/>
        <v>253</v>
      </c>
      <c r="H14" s="43">
        <f t="shared" si="1"/>
        <v>0</v>
      </c>
      <c r="I14" s="43">
        <f t="shared" si="1"/>
        <v>0</v>
      </c>
      <c r="J14" s="43">
        <f t="shared" si="1"/>
        <v>0</v>
      </c>
      <c r="K14" s="47">
        <f t="shared" si="1"/>
        <v>0</v>
      </c>
    </row>
    <row r="15" spans="1:14" ht="15.75" x14ac:dyDescent="0.25">
      <c r="A15" s="58">
        <f t="shared" si="0"/>
        <v>7108</v>
      </c>
      <c r="B15" s="58">
        <v>101</v>
      </c>
      <c r="C15" s="21"/>
      <c r="D15" s="22" t="s">
        <v>15</v>
      </c>
      <c r="E15" s="23">
        <f>+F15+H15+J15</f>
        <v>253</v>
      </c>
      <c r="F15" s="59">
        <v>253</v>
      </c>
      <c r="G15" s="59">
        <v>253</v>
      </c>
      <c r="H15" s="59"/>
      <c r="I15" s="59"/>
      <c r="J15" s="59"/>
      <c r="K15" s="60"/>
    </row>
    <row r="16" spans="1:14" ht="15.75" x14ac:dyDescent="0.25">
      <c r="A16" s="58">
        <f t="shared" si="0"/>
        <v>7108</v>
      </c>
      <c r="B16" s="58">
        <v>102</v>
      </c>
      <c r="C16" s="48"/>
      <c r="D16" s="44" t="s">
        <v>16</v>
      </c>
      <c r="E16" s="45">
        <f>+F16+H16+J16</f>
        <v>0</v>
      </c>
      <c r="F16" s="61"/>
      <c r="G16" s="61"/>
      <c r="H16" s="61"/>
      <c r="I16" s="61"/>
      <c r="J16" s="61"/>
      <c r="K16" s="62"/>
    </row>
    <row r="17" spans="1:11" x14ac:dyDescent="0.2">
      <c r="C17" s="24"/>
      <c r="D17" s="25"/>
      <c r="E17" s="25"/>
      <c r="F17" s="25"/>
      <c r="G17" s="25"/>
      <c r="H17" s="25"/>
      <c r="I17" s="25"/>
      <c r="J17" s="25"/>
      <c r="K17" s="26"/>
    </row>
    <row r="18" spans="1:11" ht="15.75" x14ac:dyDescent="0.2">
      <c r="A18" s="58">
        <f t="shared" si="0"/>
        <v>7108</v>
      </c>
      <c r="B18" s="58">
        <f>+B14+100</f>
        <v>200</v>
      </c>
      <c r="C18" s="46">
        <v>2</v>
      </c>
      <c r="D18" s="42" t="s">
        <v>7</v>
      </c>
      <c r="E18" s="43">
        <f t="shared" ref="E18:K18" si="2">+E19+E20</f>
        <v>381666</v>
      </c>
      <c r="F18" s="43">
        <f t="shared" si="2"/>
        <v>381666</v>
      </c>
      <c r="G18" s="43">
        <f t="shared" si="2"/>
        <v>380666</v>
      </c>
      <c r="H18" s="43">
        <f t="shared" si="2"/>
        <v>0</v>
      </c>
      <c r="I18" s="43">
        <f t="shared" si="2"/>
        <v>0</v>
      </c>
      <c r="J18" s="43">
        <f t="shared" si="2"/>
        <v>0</v>
      </c>
      <c r="K18" s="47">
        <f t="shared" si="2"/>
        <v>0</v>
      </c>
    </row>
    <row r="19" spans="1:11" ht="15.75" x14ac:dyDescent="0.25">
      <c r="A19" s="58">
        <f t="shared" si="0"/>
        <v>7108</v>
      </c>
      <c r="B19" s="58">
        <f>+B15+100</f>
        <v>201</v>
      </c>
      <c r="C19" s="21"/>
      <c r="D19" s="22" t="s">
        <v>15</v>
      </c>
      <c r="E19" s="23">
        <f>+F19+H19+J19</f>
        <v>1000</v>
      </c>
      <c r="F19" s="59">
        <v>1000</v>
      </c>
      <c r="G19" s="59"/>
      <c r="H19" s="59"/>
      <c r="I19" s="59"/>
      <c r="J19" s="59"/>
      <c r="K19" s="60"/>
    </row>
    <row r="20" spans="1:11" ht="15.75" x14ac:dyDescent="0.25">
      <c r="A20" s="58">
        <f t="shared" si="0"/>
        <v>7108</v>
      </c>
      <c r="B20" s="58">
        <f>+B16+100</f>
        <v>202</v>
      </c>
      <c r="C20" s="48"/>
      <c r="D20" s="44" t="s">
        <v>16</v>
      </c>
      <c r="E20" s="45">
        <f>+F20+H20+J20</f>
        <v>380666</v>
      </c>
      <c r="F20" s="61">
        <v>380666</v>
      </c>
      <c r="G20" s="61">
        <v>380666</v>
      </c>
      <c r="H20" s="61"/>
      <c r="I20" s="61"/>
      <c r="J20" s="61"/>
      <c r="K20" s="62"/>
    </row>
    <row r="21" spans="1:11" x14ac:dyDescent="0.2">
      <c r="C21" s="24"/>
      <c r="D21" s="25"/>
      <c r="E21" s="25"/>
      <c r="F21" s="25"/>
      <c r="G21" s="25"/>
      <c r="H21" s="25"/>
      <c r="I21" s="25"/>
      <c r="J21" s="25"/>
      <c r="K21" s="26"/>
    </row>
    <row r="22" spans="1:11" ht="15.75" x14ac:dyDescent="0.2">
      <c r="A22" s="58">
        <f t="shared" si="0"/>
        <v>7108</v>
      </c>
      <c r="B22" s="58">
        <f>+B18+100</f>
        <v>300</v>
      </c>
      <c r="C22" s="46">
        <v>3</v>
      </c>
      <c r="D22" s="42" t="s">
        <v>8</v>
      </c>
      <c r="E22" s="43">
        <f t="shared" ref="E22:K22" si="3">+E23+E24</f>
        <v>109968</v>
      </c>
      <c r="F22" s="43">
        <f t="shared" si="3"/>
        <v>109968</v>
      </c>
      <c r="G22" s="43">
        <f t="shared" si="3"/>
        <v>0</v>
      </c>
      <c r="H22" s="43">
        <f t="shared" si="3"/>
        <v>0</v>
      </c>
      <c r="I22" s="43">
        <f t="shared" si="3"/>
        <v>0</v>
      </c>
      <c r="J22" s="43">
        <f t="shared" si="3"/>
        <v>0</v>
      </c>
      <c r="K22" s="47">
        <f t="shared" si="3"/>
        <v>0</v>
      </c>
    </row>
    <row r="23" spans="1:11" ht="15.75" x14ac:dyDescent="0.25">
      <c r="A23" s="58">
        <f t="shared" si="0"/>
        <v>7108</v>
      </c>
      <c r="B23" s="58">
        <f>+B19+100</f>
        <v>301</v>
      </c>
      <c r="C23" s="21"/>
      <c r="D23" s="22" t="s">
        <v>15</v>
      </c>
      <c r="E23" s="23">
        <f>+F23+H23+J23</f>
        <v>109968</v>
      </c>
      <c r="F23" s="59">
        <v>109968</v>
      </c>
      <c r="G23" s="59"/>
      <c r="H23" s="59"/>
      <c r="I23" s="59"/>
      <c r="J23" s="59"/>
      <c r="K23" s="60"/>
    </row>
    <row r="24" spans="1:11" ht="15.75" x14ac:dyDescent="0.25">
      <c r="A24" s="58">
        <f t="shared" si="0"/>
        <v>7108</v>
      </c>
      <c r="B24" s="58">
        <f>+B20+100</f>
        <v>302</v>
      </c>
      <c r="C24" s="48"/>
      <c r="D24" s="44" t="s">
        <v>16</v>
      </c>
      <c r="E24" s="45">
        <f>+F24+H24+J24</f>
        <v>0</v>
      </c>
      <c r="F24" s="61"/>
      <c r="G24" s="61"/>
      <c r="H24" s="61"/>
      <c r="I24" s="61"/>
      <c r="J24" s="61"/>
      <c r="K24" s="62"/>
    </row>
    <row r="25" spans="1:11" x14ac:dyDescent="0.2">
      <c r="C25" s="24"/>
      <c r="D25" s="25"/>
      <c r="E25" s="25"/>
      <c r="F25" s="25"/>
      <c r="G25" s="25"/>
      <c r="H25" s="25"/>
      <c r="I25" s="25"/>
      <c r="J25" s="25"/>
      <c r="K25" s="26"/>
    </row>
    <row r="26" spans="1:11" ht="15.75" x14ac:dyDescent="0.2">
      <c r="A26" s="58">
        <f t="shared" si="0"/>
        <v>7108</v>
      </c>
      <c r="B26" s="58">
        <f>+B22+100</f>
        <v>400</v>
      </c>
      <c r="C26" s="46">
        <v>4</v>
      </c>
      <c r="D26" s="42" t="s">
        <v>9</v>
      </c>
      <c r="E26" s="43">
        <f t="shared" ref="E26:K26" si="4">+E27+E28</f>
        <v>10314</v>
      </c>
      <c r="F26" s="43">
        <f t="shared" si="4"/>
        <v>10278</v>
      </c>
      <c r="G26" s="43">
        <f t="shared" si="4"/>
        <v>0</v>
      </c>
      <c r="H26" s="43">
        <f t="shared" si="4"/>
        <v>36</v>
      </c>
      <c r="I26" s="43">
        <f t="shared" si="4"/>
        <v>0</v>
      </c>
      <c r="J26" s="43">
        <f t="shared" si="4"/>
        <v>0</v>
      </c>
      <c r="K26" s="47">
        <f t="shared" si="4"/>
        <v>0</v>
      </c>
    </row>
    <row r="27" spans="1:11" ht="15.75" x14ac:dyDescent="0.25">
      <c r="A27" s="58">
        <f t="shared" si="0"/>
        <v>7108</v>
      </c>
      <c r="B27" s="58">
        <f>+B23+100</f>
        <v>401</v>
      </c>
      <c r="C27" s="21"/>
      <c r="D27" s="22" t="s">
        <v>15</v>
      </c>
      <c r="E27" s="23">
        <f>+F27+H27+J27</f>
        <v>10314</v>
      </c>
      <c r="F27" s="59">
        <v>10278</v>
      </c>
      <c r="G27" s="59"/>
      <c r="H27" s="59">
        <v>36</v>
      </c>
      <c r="I27" s="59"/>
      <c r="J27" s="59"/>
      <c r="K27" s="60"/>
    </row>
    <row r="28" spans="1:11" ht="15.75" x14ac:dyDescent="0.25">
      <c r="A28" s="58">
        <f t="shared" si="0"/>
        <v>7108</v>
      </c>
      <c r="B28" s="58">
        <f>+B24+100</f>
        <v>402</v>
      </c>
      <c r="C28" s="48"/>
      <c r="D28" s="44" t="s">
        <v>16</v>
      </c>
      <c r="E28" s="45">
        <f>+F28+H28+J28</f>
        <v>0</v>
      </c>
      <c r="F28" s="61"/>
      <c r="G28" s="61"/>
      <c r="H28" s="61"/>
      <c r="I28" s="61"/>
      <c r="J28" s="61"/>
      <c r="K28" s="62"/>
    </row>
    <row r="29" spans="1:11" x14ac:dyDescent="0.2">
      <c r="C29" s="24"/>
      <c r="D29" s="25"/>
      <c r="E29" s="25"/>
      <c r="F29" s="25"/>
      <c r="G29" s="25"/>
      <c r="H29" s="25"/>
      <c r="I29" s="25"/>
      <c r="J29" s="25"/>
      <c r="K29" s="26"/>
    </row>
    <row r="30" spans="1:11" ht="31.5" x14ac:dyDescent="0.2">
      <c r="A30" s="58">
        <f t="shared" si="0"/>
        <v>7108</v>
      </c>
      <c r="B30" s="58">
        <f>+B26+100</f>
        <v>500</v>
      </c>
      <c r="C30" s="46">
        <v>5</v>
      </c>
      <c r="D30" s="42" t="s">
        <v>10</v>
      </c>
      <c r="E30" s="43">
        <f t="shared" ref="E30:K30" si="5">+E31+E32</f>
        <v>38877</v>
      </c>
      <c r="F30" s="43">
        <f t="shared" si="5"/>
        <v>38877</v>
      </c>
      <c r="G30" s="43">
        <f t="shared" si="5"/>
        <v>0</v>
      </c>
      <c r="H30" s="43">
        <f t="shared" si="5"/>
        <v>0</v>
      </c>
      <c r="I30" s="43">
        <f t="shared" si="5"/>
        <v>0</v>
      </c>
      <c r="J30" s="43">
        <f t="shared" si="5"/>
        <v>0</v>
      </c>
      <c r="K30" s="47">
        <f t="shared" si="5"/>
        <v>0</v>
      </c>
    </row>
    <row r="31" spans="1:11" ht="15.75" x14ac:dyDescent="0.25">
      <c r="A31" s="58">
        <f t="shared" si="0"/>
        <v>7108</v>
      </c>
      <c r="B31" s="58">
        <f>+B27+100</f>
        <v>501</v>
      </c>
      <c r="C31" s="21"/>
      <c r="D31" s="22" t="s">
        <v>15</v>
      </c>
      <c r="E31" s="23">
        <f>+F31+H31+J31</f>
        <v>38877</v>
      </c>
      <c r="F31" s="59">
        <v>38877</v>
      </c>
      <c r="G31" s="59"/>
      <c r="H31" s="59"/>
      <c r="I31" s="59"/>
      <c r="J31" s="59"/>
      <c r="K31" s="60"/>
    </row>
    <row r="32" spans="1:11" ht="15.75" x14ac:dyDescent="0.25">
      <c r="A32" s="58">
        <f t="shared" si="0"/>
        <v>7108</v>
      </c>
      <c r="B32" s="58">
        <f>+B28+100</f>
        <v>502</v>
      </c>
      <c r="C32" s="48"/>
      <c r="D32" s="44" t="s">
        <v>16</v>
      </c>
      <c r="E32" s="45">
        <f>+F32+H32+J32</f>
        <v>0</v>
      </c>
      <c r="F32" s="61"/>
      <c r="G32" s="61"/>
      <c r="H32" s="61"/>
      <c r="I32" s="61"/>
      <c r="J32" s="61"/>
      <c r="K32" s="62"/>
    </row>
    <row r="33" spans="1:11" x14ac:dyDescent="0.2">
      <c r="C33" s="24"/>
      <c r="D33" s="25"/>
      <c r="E33" s="25"/>
      <c r="F33" s="25"/>
      <c r="G33" s="25"/>
      <c r="H33" s="25"/>
      <c r="I33" s="25"/>
      <c r="J33" s="25"/>
      <c r="K33" s="26"/>
    </row>
    <row r="34" spans="1:11" ht="47.25" x14ac:dyDescent="0.2">
      <c r="A34" s="58">
        <f t="shared" si="0"/>
        <v>7108</v>
      </c>
      <c r="B34" s="58">
        <f>+B30+100</f>
        <v>600</v>
      </c>
      <c r="C34" s="46">
        <v>6</v>
      </c>
      <c r="D34" s="42" t="s">
        <v>11</v>
      </c>
      <c r="E34" s="43">
        <f t="shared" ref="E34:K34" si="6">+E35+E36</f>
        <v>658316</v>
      </c>
      <c r="F34" s="43">
        <f t="shared" si="6"/>
        <v>0</v>
      </c>
      <c r="G34" s="43">
        <f t="shared" si="6"/>
        <v>0</v>
      </c>
      <c r="H34" s="43">
        <f t="shared" si="6"/>
        <v>658316</v>
      </c>
      <c r="I34" s="43">
        <f t="shared" si="6"/>
        <v>605106</v>
      </c>
      <c r="J34" s="43">
        <f t="shared" si="6"/>
        <v>0</v>
      </c>
      <c r="K34" s="47">
        <f t="shared" si="6"/>
        <v>0</v>
      </c>
    </row>
    <row r="35" spans="1:11" ht="15.75" x14ac:dyDescent="0.25">
      <c r="A35" s="58">
        <f t="shared" si="0"/>
        <v>7108</v>
      </c>
      <c r="B35" s="58">
        <f>+B31+100</f>
        <v>601</v>
      </c>
      <c r="C35" s="21"/>
      <c r="D35" s="22" t="s">
        <v>15</v>
      </c>
      <c r="E35" s="23">
        <f>+F35+H35+J35</f>
        <v>53210</v>
      </c>
      <c r="F35" s="59"/>
      <c r="G35" s="59"/>
      <c r="H35" s="59">
        <v>53210</v>
      </c>
      <c r="I35" s="59"/>
      <c r="J35" s="59"/>
      <c r="K35" s="60"/>
    </row>
    <row r="36" spans="1:11" ht="15.75" x14ac:dyDescent="0.25">
      <c r="A36" s="58">
        <f t="shared" si="0"/>
        <v>7108</v>
      </c>
      <c r="B36" s="58">
        <f>+B32+100</f>
        <v>602</v>
      </c>
      <c r="C36" s="48"/>
      <c r="D36" s="44" t="s">
        <v>16</v>
      </c>
      <c r="E36" s="45">
        <f>+F36+H36+J36</f>
        <v>605106</v>
      </c>
      <c r="F36" s="61"/>
      <c r="G36" s="61"/>
      <c r="H36" s="61">
        <v>605106</v>
      </c>
      <c r="I36" s="61">
        <v>605106</v>
      </c>
      <c r="J36" s="61"/>
      <c r="K36" s="62"/>
    </row>
    <row r="37" spans="1:11" x14ac:dyDescent="0.2">
      <c r="C37" s="24"/>
      <c r="D37" s="25"/>
      <c r="E37" s="25"/>
      <c r="F37" s="25"/>
      <c r="G37" s="25"/>
      <c r="H37" s="25"/>
      <c r="I37" s="25"/>
      <c r="J37" s="25"/>
      <c r="K37" s="26"/>
    </row>
    <row r="38" spans="1:11" ht="31.5" x14ac:dyDescent="0.2">
      <c r="A38" s="58">
        <f t="shared" si="0"/>
        <v>7108</v>
      </c>
      <c r="B38" s="58">
        <f>+B34+100</f>
        <v>700</v>
      </c>
      <c r="C38" s="46">
        <v>7</v>
      </c>
      <c r="D38" s="42" t="s">
        <v>22</v>
      </c>
      <c r="E38" s="43">
        <f t="shared" ref="E38:K38" si="7">+E39+E40</f>
        <v>311365</v>
      </c>
      <c r="F38" s="43">
        <f t="shared" si="7"/>
        <v>0</v>
      </c>
      <c r="G38" s="43">
        <f t="shared" si="7"/>
        <v>0</v>
      </c>
      <c r="H38" s="43">
        <f t="shared" si="7"/>
        <v>311365</v>
      </c>
      <c r="I38" s="43">
        <f t="shared" si="7"/>
        <v>311365</v>
      </c>
      <c r="J38" s="43">
        <f t="shared" si="7"/>
        <v>0</v>
      </c>
      <c r="K38" s="47">
        <f t="shared" si="7"/>
        <v>0</v>
      </c>
    </row>
    <row r="39" spans="1:11" ht="15.75" x14ac:dyDescent="0.25">
      <c r="A39" s="58">
        <f t="shared" si="0"/>
        <v>7108</v>
      </c>
      <c r="B39" s="58">
        <f>+B35+100</f>
        <v>701</v>
      </c>
      <c r="C39" s="21"/>
      <c r="D39" s="22" t="s">
        <v>15</v>
      </c>
      <c r="E39" s="23">
        <f>+F39+H39+J39</f>
        <v>0</v>
      </c>
      <c r="F39" s="59"/>
      <c r="G39" s="59"/>
      <c r="H39" s="59"/>
      <c r="I39" s="59"/>
      <c r="J39" s="59"/>
      <c r="K39" s="60"/>
    </row>
    <row r="40" spans="1:11" ht="15.75" x14ac:dyDescent="0.25">
      <c r="A40" s="58">
        <f t="shared" si="0"/>
        <v>7108</v>
      </c>
      <c r="B40" s="58">
        <f>+B36+100</f>
        <v>702</v>
      </c>
      <c r="C40" s="48"/>
      <c r="D40" s="44" t="s">
        <v>16</v>
      </c>
      <c r="E40" s="45">
        <f>+F40+H40+J40</f>
        <v>311365</v>
      </c>
      <c r="F40" s="61"/>
      <c r="G40" s="61"/>
      <c r="H40" s="61">
        <v>311365</v>
      </c>
      <c r="I40" s="61">
        <v>311365</v>
      </c>
      <c r="J40" s="61"/>
      <c r="K40" s="62"/>
    </row>
    <row r="41" spans="1:11" x14ac:dyDescent="0.2">
      <c r="C41" s="24"/>
      <c r="D41" s="25"/>
      <c r="E41" s="25"/>
      <c r="F41" s="25"/>
      <c r="G41" s="25"/>
      <c r="H41" s="25"/>
      <c r="I41" s="25"/>
      <c r="J41" s="25"/>
      <c r="K41" s="26"/>
    </row>
    <row r="42" spans="1:11" ht="31.5" x14ac:dyDescent="0.2">
      <c r="A42" s="58">
        <f t="shared" si="0"/>
        <v>7108</v>
      </c>
      <c r="B42" s="58">
        <f>+B38+100</f>
        <v>800</v>
      </c>
      <c r="C42" s="46">
        <v>8</v>
      </c>
      <c r="D42" s="42" t="s">
        <v>12</v>
      </c>
      <c r="E42" s="43">
        <f t="shared" ref="E42:K42" si="8">+E43+E44</f>
        <v>6647</v>
      </c>
      <c r="F42" s="43">
        <f t="shared" si="8"/>
        <v>0</v>
      </c>
      <c r="G42" s="43">
        <f t="shared" si="8"/>
        <v>0</v>
      </c>
      <c r="H42" s="43">
        <f t="shared" si="8"/>
        <v>6647</v>
      </c>
      <c r="I42" s="43">
        <f t="shared" si="8"/>
        <v>0</v>
      </c>
      <c r="J42" s="43">
        <f t="shared" si="8"/>
        <v>0</v>
      </c>
      <c r="K42" s="47">
        <f t="shared" si="8"/>
        <v>0</v>
      </c>
    </row>
    <row r="43" spans="1:11" ht="15.75" x14ac:dyDescent="0.25">
      <c r="A43" s="58">
        <f t="shared" si="0"/>
        <v>7108</v>
      </c>
      <c r="B43" s="58">
        <f>+B39+100</f>
        <v>801</v>
      </c>
      <c r="C43" s="21"/>
      <c r="D43" s="22" t="s">
        <v>15</v>
      </c>
      <c r="E43" s="23">
        <f>+F43+H43+J43</f>
        <v>6647</v>
      </c>
      <c r="F43" s="59"/>
      <c r="G43" s="59"/>
      <c r="H43" s="59">
        <v>6647</v>
      </c>
      <c r="I43" s="59"/>
      <c r="J43" s="59"/>
      <c r="K43" s="60"/>
    </row>
    <row r="44" spans="1:11" ht="15.75" x14ac:dyDescent="0.25">
      <c r="A44" s="58">
        <f t="shared" si="0"/>
        <v>7108</v>
      </c>
      <c r="B44" s="58">
        <f>+B40+100</f>
        <v>802</v>
      </c>
      <c r="C44" s="48"/>
      <c r="D44" s="44" t="s">
        <v>16</v>
      </c>
      <c r="E44" s="45">
        <f>+F44+H44+J44</f>
        <v>0</v>
      </c>
      <c r="F44" s="61"/>
      <c r="G44" s="61"/>
      <c r="H44" s="61"/>
      <c r="I44" s="61"/>
      <c r="J44" s="61"/>
      <c r="K44" s="62"/>
    </row>
    <row r="45" spans="1:11" x14ac:dyDescent="0.2">
      <c r="C45" s="34"/>
      <c r="D45" s="35"/>
      <c r="E45" s="35"/>
      <c r="F45" s="35"/>
      <c r="G45" s="35"/>
      <c r="H45" s="35"/>
      <c r="I45" s="35"/>
      <c r="J45" s="35"/>
      <c r="K45" s="36"/>
    </row>
    <row r="46" spans="1:11" ht="31.5" x14ac:dyDescent="0.2">
      <c r="A46" s="58">
        <f t="shared" si="0"/>
        <v>7108</v>
      </c>
      <c r="B46" s="58">
        <f>+B42+100</f>
        <v>900</v>
      </c>
      <c r="C46" s="46">
        <v>9</v>
      </c>
      <c r="D46" s="42" t="s">
        <v>13</v>
      </c>
      <c r="E46" s="43">
        <f t="shared" ref="E46:K46" si="9">+E47+E48</f>
        <v>0</v>
      </c>
      <c r="F46" s="43">
        <f t="shared" si="9"/>
        <v>0</v>
      </c>
      <c r="G46" s="43">
        <f t="shared" si="9"/>
        <v>0</v>
      </c>
      <c r="H46" s="43">
        <f t="shared" si="9"/>
        <v>0</v>
      </c>
      <c r="I46" s="43">
        <f t="shared" si="9"/>
        <v>0</v>
      </c>
      <c r="J46" s="43">
        <f t="shared" si="9"/>
        <v>0</v>
      </c>
      <c r="K46" s="47">
        <f t="shared" si="9"/>
        <v>0</v>
      </c>
    </row>
    <row r="47" spans="1:11" ht="15.75" x14ac:dyDescent="0.25">
      <c r="A47" s="58">
        <f t="shared" si="0"/>
        <v>7108</v>
      </c>
      <c r="B47" s="58">
        <f>+B43+100</f>
        <v>901</v>
      </c>
      <c r="C47" s="21"/>
      <c r="D47" s="22" t="s">
        <v>15</v>
      </c>
      <c r="E47" s="23">
        <f>+F47+H47+J47</f>
        <v>0</v>
      </c>
      <c r="F47" s="59"/>
      <c r="G47" s="59"/>
      <c r="H47" s="59"/>
      <c r="I47" s="59"/>
      <c r="J47" s="59"/>
      <c r="K47" s="60"/>
    </row>
    <row r="48" spans="1:11" ht="15.75" x14ac:dyDescent="0.25">
      <c r="A48" s="58">
        <f t="shared" si="0"/>
        <v>7108</v>
      </c>
      <c r="B48" s="58">
        <f>+B44+100</f>
        <v>902</v>
      </c>
      <c r="C48" s="48"/>
      <c r="D48" s="44" t="s">
        <v>16</v>
      </c>
      <c r="E48" s="45">
        <f>+F48+H48+J48</f>
        <v>0</v>
      </c>
      <c r="F48" s="61"/>
      <c r="G48" s="61"/>
      <c r="H48" s="61"/>
      <c r="I48" s="61"/>
      <c r="J48" s="61"/>
      <c r="K48" s="62"/>
    </row>
    <row r="49" spans="1:12" ht="15.75" x14ac:dyDescent="0.25">
      <c r="C49" s="37"/>
      <c r="D49" s="38"/>
      <c r="E49" s="39"/>
      <c r="F49" s="40"/>
      <c r="G49" s="40"/>
      <c r="H49" s="40"/>
      <c r="I49" s="40"/>
      <c r="J49" s="40"/>
      <c r="K49" s="41"/>
    </row>
    <row r="50" spans="1:12" ht="30.75" customHeight="1" x14ac:dyDescent="0.25">
      <c r="A50" s="58">
        <f t="shared" ref="A50:A55" si="10">+$E$1</f>
        <v>7108</v>
      </c>
      <c r="B50" s="58">
        <f>+B46+100</f>
        <v>1000</v>
      </c>
      <c r="C50" s="49">
        <v>10</v>
      </c>
      <c r="D50" s="50" t="s">
        <v>21</v>
      </c>
      <c r="E50" s="43">
        <f t="shared" ref="E50:K50" si="11">+E51+E52</f>
        <v>1517406</v>
      </c>
      <c r="F50" s="43">
        <f t="shared" si="11"/>
        <v>541042</v>
      </c>
      <c r="G50" s="43">
        <f t="shared" si="11"/>
        <v>380919</v>
      </c>
      <c r="H50" s="43">
        <f t="shared" si="11"/>
        <v>976364</v>
      </c>
      <c r="I50" s="43">
        <f t="shared" si="11"/>
        <v>916471</v>
      </c>
      <c r="J50" s="43">
        <f t="shared" si="11"/>
        <v>0</v>
      </c>
      <c r="K50" s="47">
        <f t="shared" si="11"/>
        <v>0</v>
      </c>
    </row>
    <row r="51" spans="1:12" ht="15.75" x14ac:dyDescent="0.25">
      <c r="A51" s="58">
        <f t="shared" si="10"/>
        <v>7108</v>
      </c>
      <c r="B51" s="58">
        <f>+B47+100</f>
        <v>1001</v>
      </c>
      <c r="C51" s="21"/>
      <c r="D51" s="27" t="s">
        <v>15</v>
      </c>
      <c r="E51" s="23">
        <f>+F51+H51+J51</f>
        <v>220269</v>
      </c>
      <c r="F51" s="23">
        <f t="shared" ref="F51:K52" si="12">+F15+F19+F23+F27+F31+F35+F39+F43+F47</f>
        <v>160376</v>
      </c>
      <c r="G51" s="23">
        <f t="shared" si="12"/>
        <v>253</v>
      </c>
      <c r="H51" s="23">
        <f t="shared" si="12"/>
        <v>59893</v>
      </c>
      <c r="I51" s="23">
        <f t="shared" si="12"/>
        <v>0</v>
      </c>
      <c r="J51" s="23">
        <f t="shared" si="12"/>
        <v>0</v>
      </c>
      <c r="K51" s="28">
        <f t="shared" si="12"/>
        <v>0</v>
      </c>
    </row>
    <row r="52" spans="1:12" ht="15.75" x14ac:dyDescent="0.25">
      <c r="A52" s="58">
        <f t="shared" si="10"/>
        <v>7108</v>
      </c>
      <c r="B52" s="58">
        <f>+B48+100</f>
        <v>1002</v>
      </c>
      <c r="C52" s="48"/>
      <c r="D52" s="51" t="s">
        <v>16</v>
      </c>
      <c r="E52" s="45">
        <f>+F52+H52+J52</f>
        <v>1297137</v>
      </c>
      <c r="F52" s="45">
        <f t="shared" si="12"/>
        <v>380666</v>
      </c>
      <c r="G52" s="45">
        <f t="shared" si="12"/>
        <v>380666</v>
      </c>
      <c r="H52" s="45">
        <f t="shared" si="12"/>
        <v>916471</v>
      </c>
      <c r="I52" s="45">
        <f t="shared" si="12"/>
        <v>916471</v>
      </c>
      <c r="J52" s="45">
        <f t="shared" si="12"/>
        <v>0</v>
      </c>
      <c r="K52" s="52">
        <f t="shared" si="12"/>
        <v>0</v>
      </c>
    </row>
    <row r="53" spans="1:12" ht="31.5" x14ac:dyDescent="0.2">
      <c r="A53" s="58">
        <f t="shared" si="10"/>
        <v>7108</v>
      </c>
      <c r="B53" s="58">
        <v>1100</v>
      </c>
      <c r="C53" s="57">
        <v>11</v>
      </c>
      <c r="D53" s="7" t="s">
        <v>19</v>
      </c>
      <c r="E53" s="15">
        <f>+F53+H53+J53</f>
        <v>0</v>
      </c>
      <c r="F53" s="63"/>
      <c r="G53" s="63"/>
      <c r="H53" s="63"/>
      <c r="I53" s="63"/>
      <c r="J53" s="63"/>
      <c r="K53" s="64"/>
    </row>
    <row r="54" spans="1:12" ht="31.5" x14ac:dyDescent="0.2">
      <c r="A54" s="58">
        <f t="shared" si="10"/>
        <v>7108</v>
      </c>
      <c r="B54" s="58">
        <v>1200</v>
      </c>
      <c r="C54" s="57">
        <v>12</v>
      </c>
      <c r="D54" s="7" t="s">
        <v>18</v>
      </c>
      <c r="E54" s="15">
        <f>+F54+H54+J54</f>
        <v>8332</v>
      </c>
      <c r="F54" s="63">
        <v>8332</v>
      </c>
      <c r="G54" s="63"/>
      <c r="H54" s="63"/>
      <c r="I54" s="63"/>
      <c r="J54" s="63"/>
      <c r="K54" s="64"/>
    </row>
    <row r="55" spans="1:12" ht="32.25" thickBot="1" x14ac:dyDescent="0.25">
      <c r="A55" s="58">
        <f t="shared" si="10"/>
        <v>7108</v>
      </c>
      <c r="B55" s="58">
        <v>1300</v>
      </c>
      <c r="C55" s="53">
        <v>13</v>
      </c>
      <c r="D55" s="54" t="s">
        <v>17</v>
      </c>
      <c r="E55" s="55">
        <f>+F55+H55+J55</f>
        <v>1525738</v>
      </c>
      <c r="F55" s="55">
        <f t="shared" ref="F55:K55" si="13">+F54+F53+F50</f>
        <v>549374</v>
      </c>
      <c r="G55" s="55">
        <f t="shared" si="13"/>
        <v>380919</v>
      </c>
      <c r="H55" s="55">
        <f t="shared" si="13"/>
        <v>976364</v>
      </c>
      <c r="I55" s="55">
        <f t="shared" si="13"/>
        <v>916471</v>
      </c>
      <c r="J55" s="55">
        <f t="shared" si="13"/>
        <v>0</v>
      </c>
      <c r="K55" s="56">
        <f t="shared" si="13"/>
        <v>0</v>
      </c>
    </row>
    <row r="56" spans="1:12" ht="15.75" x14ac:dyDescent="0.25">
      <c r="C56" s="12"/>
      <c r="D56" s="4"/>
      <c r="E56" s="13"/>
      <c r="F56" s="12"/>
      <c r="G56" s="12"/>
      <c r="H56" s="12"/>
      <c r="I56" s="12"/>
      <c r="J56" s="12"/>
      <c r="K56" s="12"/>
    </row>
    <row r="57" spans="1:12" ht="15.75" x14ac:dyDescent="0.25">
      <c r="C57" s="12"/>
      <c r="D57" s="4"/>
      <c r="E57" s="13"/>
      <c r="F57" s="12"/>
      <c r="G57" s="12"/>
      <c r="H57" s="12"/>
      <c r="I57" s="12"/>
      <c r="J57" s="12"/>
      <c r="K57" s="12"/>
    </row>
    <row r="58" spans="1:12" ht="15.75" x14ac:dyDescent="0.25">
      <c r="C58" s="12"/>
      <c r="D58" s="4"/>
      <c r="E58" s="13"/>
      <c r="F58" s="12"/>
      <c r="G58" s="12"/>
      <c r="H58" s="12"/>
      <c r="I58" s="12"/>
      <c r="J58" s="12"/>
      <c r="K58" s="12"/>
    </row>
    <row r="59" spans="1:12" ht="15.75" x14ac:dyDescent="0.25">
      <c r="D59" s="8" t="s">
        <v>317</v>
      </c>
      <c r="F59" s="9" t="s">
        <v>319</v>
      </c>
      <c r="G59" s="9"/>
      <c r="H59" s="14"/>
      <c r="I59" s="14"/>
      <c r="J59" s="14"/>
      <c r="K59" s="2"/>
      <c r="L59" s="2"/>
    </row>
    <row r="60" spans="1:12" ht="15.75" customHeight="1" x14ac:dyDescent="0.25">
      <c r="D60" s="67" t="s">
        <v>1</v>
      </c>
      <c r="E60" s="2"/>
      <c r="F60" s="66" t="s">
        <v>25</v>
      </c>
      <c r="G60" s="66"/>
      <c r="H60" s="66"/>
      <c r="I60" s="66"/>
      <c r="J60" s="66"/>
      <c r="K60" s="5"/>
    </row>
    <row r="61" spans="1:12" ht="15.75" x14ac:dyDescent="0.25">
      <c r="D61" s="9" t="s">
        <v>316</v>
      </c>
      <c r="E61" s="2"/>
      <c r="F61" s="2"/>
      <c r="G61" s="2"/>
      <c r="H61" s="2"/>
      <c r="I61" s="2"/>
      <c r="J61" s="2"/>
      <c r="K61" s="2"/>
      <c r="L61" s="2"/>
    </row>
    <row r="62" spans="1:12" ht="15.75" x14ac:dyDescent="0.25">
      <c r="D62" s="9" t="s">
        <v>318</v>
      </c>
      <c r="E62" s="2"/>
      <c r="L62" s="1"/>
    </row>
  </sheetData>
  <sheetProtection password="EA4A" sheet="1" objects="1" scenarios="1"/>
  <mergeCells count="8">
    <mergeCell ref="C11:C12"/>
    <mergeCell ref="D5:E5"/>
    <mergeCell ref="C7:K7"/>
    <mergeCell ref="C8:K8"/>
    <mergeCell ref="F11:K11"/>
    <mergeCell ref="E11:E12"/>
    <mergeCell ref="D11:D12"/>
    <mergeCell ref="C9:K9"/>
  </mergeCells>
  <phoneticPr fontId="2" type="noConversion"/>
  <conditionalFormatting sqref="N12">
    <cfRule type="cellIs" dxfId="0" priority="1" operator="equal">
      <formula>0</formula>
    </cfRule>
  </conditionalFormatting>
  <dataValidations count="2">
    <dataValidation type="list" allowBlank="1" showInputMessage="1" showErrorMessage="1" sqref="E1">
      <formula1>ebk</formula1>
    </dataValidation>
    <dataValidation type="whole" operator="greaterThanOrEqual" allowBlank="1" showErrorMessage="1" errorTitle="Внимание!" error="Въвеждат се цели положителни числа!" sqref="F53:K54 F47:K48 F43:K44 F39:K40 F35:K36 F31:K32 F27:K28 F23:K24 F19:K20 F15:K16">
      <formula1>0</formula1>
    </dataValidation>
  </dataValidations>
  <pageMargins left="0.74803149606299213" right="0.74803149606299213" top="0.51181102362204722" bottom="0.31496062992125984" header="0.51181102362204722" footer="0.51181102362204722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267"/>
  <sheetViews>
    <sheetView workbookViewId="0">
      <selection activeCell="A2" sqref="A2:E266"/>
    </sheetView>
  </sheetViews>
  <sheetFormatPr defaultRowHeight="12.75" x14ac:dyDescent="0.2"/>
  <cols>
    <col min="5" max="5" width="15.28515625" style="70" bestFit="1" customWidth="1"/>
  </cols>
  <sheetData>
    <row r="1" spans="1:5" ht="51" x14ac:dyDescent="0.2">
      <c r="A1" s="19" t="s">
        <v>302</v>
      </c>
      <c r="B1" s="19" t="s">
        <v>303</v>
      </c>
      <c r="C1" s="19" t="s">
        <v>304</v>
      </c>
      <c r="D1" s="69" t="s">
        <v>305</v>
      </c>
      <c r="E1" s="71" t="s">
        <v>312</v>
      </c>
    </row>
    <row r="2" spans="1:5" x14ac:dyDescent="0.2">
      <c r="A2">
        <v>5101</v>
      </c>
      <c r="B2" t="s">
        <v>30</v>
      </c>
      <c r="C2" t="s">
        <v>31</v>
      </c>
      <c r="D2" t="s">
        <v>32</v>
      </c>
      <c r="E2" s="70">
        <v>2824540</v>
      </c>
    </row>
    <row r="3" spans="1:5" x14ac:dyDescent="0.2">
      <c r="A3">
        <v>5102</v>
      </c>
      <c r="B3" t="s">
        <v>33</v>
      </c>
      <c r="C3" t="s">
        <v>31</v>
      </c>
      <c r="D3" t="s">
        <v>32</v>
      </c>
      <c r="E3" s="70">
        <v>7336311</v>
      </c>
    </row>
    <row r="4" spans="1:5" x14ac:dyDescent="0.2">
      <c r="A4">
        <v>5103</v>
      </c>
      <c r="B4" t="s">
        <v>32</v>
      </c>
      <c r="C4" t="s">
        <v>31</v>
      </c>
      <c r="D4" t="s">
        <v>32</v>
      </c>
      <c r="E4" s="70">
        <v>5482460</v>
      </c>
    </row>
    <row r="5" spans="1:5" x14ac:dyDescent="0.2">
      <c r="A5">
        <v>5104</v>
      </c>
      <c r="B5" t="s">
        <v>34</v>
      </c>
      <c r="C5" t="s">
        <v>31</v>
      </c>
      <c r="D5" t="s">
        <v>32</v>
      </c>
      <c r="E5" s="70">
        <v>4058370</v>
      </c>
    </row>
    <row r="6" spans="1:5" x14ac:dyDescent="0.2">
      <c r="A6">
        <v>5105</v>
      </c>
      <c r="B6" t="s">
        <v>35</v>
      </c>
      <c r="C6" t="s">
        <v>31</v>
      </c>
      <c r="D6" t="s">
        <v>32</v>
      </c>
      <c r="E6" s="70">
        <v>1092584</v>
      </c>
    </row>
    <row r="7" spans="1:5" x14ac:dyDescent="0.2">
      <c r="A7">
        <v>5106</v>
      </c>
      <c r="B7" t="s">
        <v>36</v>
      </c>
      <c r="C7" t="s">
        <v>31</v>
      </c>
      <c r="D7" t="s">
        <v>32</v>
      </c>
      <c r="E7" s="70">
        <v>2146583</v>
      </c>
    </row>
    <row r="8" spans="1:5" x14ac:dyDescent="0.2">
      <c r="A8">
        <v>5107</v>
      </c>
      <c r="B8" t="s">
        <v>37</v>
      </c>
      <c r="C8" t="s">
        <v>31</v>
      </c>
      <c r="D8" t="s">
        <v>32</v>
      </c>
      <c r="E8" s="70">
        <v>3394377</v>
      </c>
    </row>
    <row r="9" spans="1:5" x14ac:dyDescent="0.2">
      <c r="A9">
        <v>5108</v>
      </c>
      <c r="B9" t="s">
        <v>38</v>
      </c>
      <c r="C9" t="s">
        <v>31</v>
      </c>
      <c r="D9" t="s">
        <v>32</v>
      </c>
      <c r="E9" s="70">
        <v>1790785</v>
      </c>
    </row>
    <row r="10" spans="1:5" x14ac:dyDescent="0.2">
      <c r="A10">
        <v>5109</v>
      </c>
      <c r="B10" t="s">
        <v>39</v>
      </c>
      <c r="C10" t="s">
        <v>31</v>
      </c>
      <c r="D10" t="s">
        <v>32</v>
      </c>
      <c r="E10" s="70">
        <v>4886003</v>
      </c>
    </row>
    <row r="11" spans="1:5" x14ac:dyDescent="0.2">
      <c r="A11">
        <v>5110</v>
      </c>
      <c r="B11" t="s">
        <v>40</v>
      </c>
      <c r="C11" t="s">
        <v>31</v>
      </c>
      <c r="D11" t="s">
        <v>32</v>
      </c>
      <c r="E11" s="70">
        <v>1738080</v>
      </c>
    </row>
    <row r="12" spans="1:5" x14ac:dyDescent="0.2">
      <c r="A12">
        <v>5111</v>
      </c>
      <c r="B12" t="s">
        <v>41</v>
      </c>
      <c r="C12" t="s">
        <v>31</v>
      </c>
      <c r="D12" t="s">
        <v>32</v>
      </c>
      <c r="E12" s="70">
        <v>17769</v>
      </c>
    </row>
    <row r="13" spans="1:5" x14ac:dyDescent="0.2">
      <c r="A13">
        <v>5112</v>
      </c>
      <c r="B13" t="s">
        <v>42</v>
      </c>
      <c r="C13" t="s">
        <v>31</v>
      </c>
      <c r="D13" t="s">
        <v>32</v>
      </c>
      <c r="E13" s="70">
        <v>652618</v>
      </c>
    </row>
    <row r="14" spans="1:5" x14ac:dyDescent="0.2">
      <c r="A14">
        <v>5113</v>
      </c>
      <c r="B14" t="s">
        <v>43</v>
      </c>
      <c r="C14" t="s">
        <v>31</v>
      </c>
      <c r="D14" t="s">
        <v>32</v>
      </c>
      <c r="E14" s="70">
        <v>1267736</v>
      </c>
    </row>
    <row r="15" spans="1:5" x14ac:dyDescent="0.2">
      <c r="A15">
        <v>5114</v>
      </c>
      <c r="B15" t="s">
        <v>44</v>
      </c>
      <c r="C15" t="s">
        <v>31</v>
      </c>
      <c r="D15" t="s">
        <v>32</v>
      </c>
      <c r="E15" s="70">
        <v>1577768</v>
      </c>
    </row>
    <row r="16" spans="1:5" x14ac:dyDescent="0.2">
      <c r="A16">
        <v>5201</v>
      </c>
      <c r="B16" t="s">
        <v>45</v>
      </c>
      <c r="C16" t="s">
        <v>46</v>
      </c>
      <c r="D16" t="s">
        <v>47</v>
      </c>
      <c r="E16" s="70">
        <v>4337052</v>
      </c>
    </row>
    <row r="17" spans="1:5" x14ac:dyDescent="0.2">
      <c r="A17">
        <v>5202</v>
      </c>
      <c r="B17" t="s">
        <v>47</v>
      </c>
      <c r="C17" t="s">
        <v>46</v>
      </c>
      <c r="D17" t="s">
        <v>47</v>
      </c>
      <c r="E17" s="70">
        <v>22086526</v>
      </c>
    </row>
    <row r="18" spans="1:5" x14ac:dyDescent="0.2">
      <c r="A18">
        <v>5203</v>
      </c>
      <c r="B18" t="s">
        <v>48</v>
      </c>
      <c r="C18" t="s">
        <v>46</v>
      </c>
      <c r="D18" t="s">
        <v>47</v>
      </c>
      <c r="E18" s="70">
        <v>1167641</v>
      </c>
    </row>
    <row r="19" spans="1:5" x14ac:dyDescent="0.2">
      <c r="A19">
        <v>5204</v>
      </c>
      <c r="B19" t="s">
        <v>49</v>
      </c>
      <c r="C19" t="s">
        <v>46</v>
      </c>
      <c r="D19" t="s">
        <v>47</v>
      </c>
      <c r="E19" s="70">
        <v>9048862</v>
      </c>
    </row>
    <row r="20" spans="1:5" x14ac:dyDescent="0.2">
      <c r="A20">
        <v>5205</v>
      </c>
      <c r="B20" t="s">
        <v>50</v>
      </c>
      <c r="C20" t="s">
        <v>46</v>
      </c>
      <c r="D20" t="s">
        <v>47</v>
      </c>
      <c r="E20" s="70">
        <v>447185</v>
      </c>
    </row>
    <row r="21" spans="1:5" x14ac:dyDescent="0.2">
      <c r="A21">
        <v>5206</v>
      </c>
      <c r="B21" t="s">
        <v>51</v>
      </c>
      <c r="C21" t="s">
        <v>46</v>
      </c>
      <c r="D21" t="s">
        <v>47</v>
      </c>
      <c r="E21" s="70">
        <v>8098660</v>
      </c>
    </row>
    <row r="22" spans="1:5" x14ac:dyDescent="0.2">
      <c r="A22">
        <v>5207</v>
      </c>
      <c r="B22" t="s">
        <v>52</v>
      </c>
      <c r="C22" t="s">
        <v>46</v>
      </c>
      <c r="D22" t="s">
        <v>47</v>
      </c>
      <c r="E22" s="70">
        <v>2312343</v>
      </c>
    </row>
    <row r="23" spans="1:5" x14ac:dyDescent="0.2">
      <c r="A23">
        <v>5208</v>
      </c>
      <c r="B23" t="s">
        <v>53</v>
      </c>
      <c r="C23" t="s">
        <v>46</v>
      </c>
      <c r="D23" t="s">
        <v>47</v>
      </c>
      <c r="E23" s="70">
        <v>2297025</v>
      </c>
    </row>
    <row r="24" spans="1:5" x14ac:dyDescent="0.2">
      <c r="A24">
        <v>5209</v>
      </c>
      <c r="B24" t="s">
        <v>54</v>
      </c>
      <c r="C24" t="s">
        <v>46</v>
      </c>
      <c r="D24" t="s">
        <v>47</v>
      </c>
      <c r="E24" s="70">
        <v>6515215</v>
      </c>
    </row>
    <row r="25" spans="1:5" x14ac:dyDescent="0.2">
      <c r="A25">
        <v>5210</v>
      </c>
      <c r="B25" t="s">
        <v>55</v>
      </c>
      <c r="C25" t="s">
        <v>46</v>
      </c>
      <c r="D25" t="s">
        <v>47</v>
      </c>
      <c r="E25" s="70">
        <v>1416415</v>
      </c>
    </row>
    <row r="26" spans="1:5" x14ac:dyDescent="0.2">
      <c r="A26">
        <v>5211</v>
      </c>
      <c r="B26" t="s">
        <v>56</v>
      </c>
      <c r="C26" t="s">
        <v>46</v>
      </c>
      <c r="D26" t="s">
        <v>47</v>
      </c>
      <c r="E26" s="70">
        <v>2533180</v>
      </c>
    </row>
    <row r="27" spans="1:5" x14ac:dyDescent="0.2">
      <c r="A27">
        <v>5212</v>
      </c>
      <c r="B27" t="s">
        <v>57</v>
      </c>
      <c r="C27" t="s">
        <v>46</v>
      </c>
      <c r="D27" t="s">
        <v>47</v>
      </c>
      <c r="E27" s="70">
        <v>5799378</v>
      </c>
    </row>
    <row r="28" spans="1:5" x14ac:dyDescent="0.2">
      <c r="A28">
        <v>5213</v>
      </c>
      <c r="B28" t="s">
        <v>58</v>
      </c>
      <c r="C28" t="s">
        <v>46</v>
      </c>
      <c r="D28" t="s">
        <v>47</v>
      </c>
      <c r="E28" s="70">
        <v>8088420</v>
      </c>
    </row>
    <row r="29" spans="1:5" x14ac:dyDescent="0.2">
      <c r="A29">
        <v>5301</v>
      </c>
      <c r="B29" t="s">
        <v>59</v>
      </c>
      <c r="C29" t="s">
        <v>60</v>
      </c>
      <c r="D29" t="s">
        <v>61</v>
      </c>
      <c r="E29" s="70">
        <v>684237</v>
      </c>
    </row>
    <row r="30" spans="1:5" x14ac:dyDescent="0.2">
      <c r="A30">
        <v>5302</v>
      </c>
      <c r="B30" t="s">
        <v>62</v>
      </c>
      <c r="C30" t="s">
        <v>60</v>
      </c>
      <c r="D30" t="s">
        <v>61</v>
      </c>
      <c r="E30" s="70">
        <v>1914329</v>
      </c>
    </row>
    <row r="31" spans="1:5" x14ac:dyDescent="0.2">
      <c r="A31">
        <v>5303</v>
      </c>
      <c r="B31" t="s">
        <v>63</v>
      </c>
      <c r="C31" t="s">
        <v>60</v>
      </c>
      <c r="D31" t="s">
        <v>61</v>
      </c>
      <c r="E31" s="70">
        <v>1858635</v>
      </c>
    </row>
    <row r="32" spans="1:5" x14ac:dyDescent="0.2">
      <c r="A32">
        <v>5304</v>
      </c>
      <c r="B32" t="s">
        <v>64</v>
      </c>
      <c r="C32" t="s">
        <v>60</v>
      </c>
      <c r="D32" t="s">
        <v>61</v>
      </c>
      <c r="E32" s="70">
        <v>601367</v>
      </c>
    </row>
    <row r="33" spans="1:5" x14ac:dyDescent="0.2">
      <c r="A33">
        <v>5305</v>
      </c>
      <c r="B33" t="s">
        <v>61</v>
      </c>
      <c r="C33" t="s">
        <v>60</v>
      </c>
      <c r="D33" t="s">
        <v>61</v>
      </c>
      <c r="E33" s="70">
        <v>37474722</v>
      </c>
    </row>
    <row r="34" spans="1:5" x14ac:dyDescent="0.2">
      <c r="A34">
        <v>5306</v>
      </c>
      <c r="B34" t="s">
        <v>65</v>
      </c>
      <c r="C34" t="s">
        <v>60</v>
      </c>
      <c r="D34" t="s">
        <v>61</v>
      </c>
      <c r="E34" s="70">
        <v>1556795</v>
      </c>
    </row>
    <row r="35" spans="1:5" x14ac:dyDescent="0.2">
      <c r="A35">
        <v>5307</v>
      </c>
      <c r="B35" t="s">
        <v>66</v>
      </c>
      <c r="C35" t="s">
        <v>60</v>
      </c>
      <c r="D35" t="s">
        <v>61</v>
      </c>
      <c r="E35" s="70">
        <v>1675621</v>
      </c>
    </row>
    <row r="36" spans="1:5" x14ac:dyDescent="0.2">
      <c r="A36">
        <v>5308</v>
      </c>
      <c r="B36" t="s">
        <v>67</v>
      </c>
      <c r="C36" t="s">
        <v>60</v>
      </c>
      <c r="D36" t="s">
        <v>61</v>
      </c>
      <c r="E36" s="70">
        <v>3210393</v>
      </c>
    </row>
    <row r="37" spans="1:5" x14ac:dyDescent="0.2">
      <c r="A37">
        <v>5309</v>
      </c>
      <c r="B37" t="s">
        <v>68</v>
      </c>
      <c r="C37" t="s">
        <v>60</v>
      </c>
      <c r="D37" t="s">
        <v>61</v>
      </c>
      <c r="E37" s="70">
        <v>4230025</v>
      </c>
    </row>
    <row r="38" spans="1:5" x14ac:dyDescent="0.2">
      <c r="A38">
        <v>5310</v>
      </c>
      <c r="B38" t="s">
        <v>69</v>
      </c>
      <c r="C38" t="s">
        <v>60</v>
      </c>
      <c r="D38" t="s">
        <v>61</v>
      </c>
      <c r="E38" s="70">
        <v>1747617</v>
      </c>
    </row>
    <row r="39" spans="1:5" x14ac:dyDescent="0.2">
      <c r="A39">
        <v>5311</v>
      </c>
      <c r="B39" t="s">
        <v>70</v>
      </c>
      <c r="C39" t="s">
        <v>60</v>
      </c>
      <c r="D39" t="s">
        <v>61</v>
      </c>
      <c r="E39" s="70">
        <v>5947358</v>
      </c>
    </row>
    <row r="40" spans="1:5" x14ac:dyDescent="0.2">
      <c r="A40">
        <v>5312</v>
      </c>
      <c r="B40" t="s">
        <v>71</v>
      </c>
      <c r="C40" t="s">
        <v>60</v>
      </c>
      <c r="D40" t="s">
        <v>61</v>
      </c>
      <c r="E40" s="70">
        <v>1316702</v>
      </c>
    </row>
    <row r="41" spans="1:5" x14ac:dyDescent="0.2">
      <c r="A41">
        <v>5401</v>
      </c>
      <c r="B41" t="s">
        <v>72</v>
      </c>
      <c r="C41" t="s">
        <v>73</v>
      </c>
      <c r="D41" t="s">
        <v>72</v>
      </c>
      <c r="E41" s="70">
        <v>11602627</v>
      </c>
    </row>
    <row r="42" spans="1:5" x14ac:dyDescent="0.2">
      <c r="A42">
        <v>5402</v>
      </c>
      <c r="B42" t="s">
        <v>74</v>
      </c>
      <c r="C42" t="s">
        <v>73</v>
      </c>
      <c r="D42" t="s">
        <v>72</v>
      </c>
      <c r="E42" s="70">
        <v>3257456</v>
      </c>
    </row>
    <row r="43" spans="1:5" x14ac:dyDescent="0.2">
      <c r="A43">
        <v>5403</v>
      </c>
      <c r="B43" t="s">
        <v>75</v>
      </c>
      <c r="C43" t="s">
        <v>73</v>
      </c>
      <c r="D43" t="s">
        <v>72</v>
      </c>
      <c r="E43" s="70">
        <v>4332680</v>
      </c>
    </row>
    <row r="44" spans="1:5" x14ac:dyDescent="0.2">
      <c r="A44">
        <v>5404</v>
      </c>
      <c r="B44" t="s">
        <v>76</v>
      </c>
      <c r="C44" t="s">
        <v>73</v>
      </c>
      <c r="D44" t="s">
        <v>72</v>
      </c>
      <c r="E44" s="70">
        <v>1286227</v>
      </c>
    </row>
    <row r="45" spans="1:5" x14ac:dyDescent="0.2">
      <c r="A45">
        <v>5405</v>
      </c>
      <c r="B45" t="s">
        <v>77</v>
      </c>
      <c r="C45" t="s">
        <v>73</v>
      </c>
      <c r="D45" t="s">
        <v>72</v>
      </c>
      <c r="E45" s="70">
        <v>2359311</v>
      </c>
    </row>
    <row r="46" spans="1:5" x14ac:dyDescent="0.2">
      <c r="A46">
        <v>5406</v>
      </c>
      <c r="B46" t="s">
        <v>78</v>
      </c>
      <c r="C46" t="s">
        <v>73</v>
      </c>
      <c r="D46" t="s">
        <v>72</v>
      </c>
      <c r="E46" s="70">
        <v>3507343</v>
      </c>
    </row>
    <row r="47" spans="1:5" x14ac:dyDescent="0.2">
      <c r="A47">
        <v>5407</v>
      </c>
      <c r="B47" t="s">
        <v>79</v>
      </c>
      <c r="C47" t="s">
        <v>73</v>
      </c>
      <c r="D47" t="s">
        <v>72</v>
      </c>
      <c r="E47" s="70">
        <v>1531452</v>
      </c>
    </row>
    <row r="48" spans="1:5" x14ac:dyDescent="0.2">
      <c r="A48">
        <v>5408</v>
      </c>
      <c r="B48" t="s">
        <v>80</v>
      </c>
      <c r="C48" t="s">
        <v>73</v>
      </c>
      <c r="D48" t="s">
        <v>72</v>
      </c>
      <c r="E48" s="70">
        <v>3152149</v>
      </c>
    </row>
    <row r="49" spans="1:5" x14ac:dyDescent="0.2">
      <c r="A49">
        <v>5409</v>
      </c>
      <c r="B49" t="s">
        <v>81</v>
      </c>
      <c r="C49" t="s">
        <v>73</v>
      </c>
      <c r="D49" t="s">
        <v>72</v>
      </c>
      <c r="E49" s="70">
        <v>2810768</v>
      </c>
    </row>
    <row r="50" spans="1:5" x14ac:dyDescent="0.2">
      <c r="A50">
        <v>5410</v>
      </c>
      <c r="B50" t="s">
        <v>82</v>
      </c>
      <c r="C50" t="s">
        <v>73</v>
      </c>
      <c r="D50" t="s">
        <v>72</v>
      </c>
      <c r="E50" s="70">
        <v>985386</v>
      </c>
    </row>
    <row r="51" spans="1:5" x14ac:dyDescent="0.2">
      <c r="A51">
        <v>5501</v>
      </c>
      <c r="B51" t="s">
        <v>83</v>
      </c>
      <c r="C51" t="s">
        <v>84</v>
      </c>
      <c r="D51" t="s">
        <v>85</v>
      </c>
      <c r="E51" s="70">
        <v>2096716</v>
      </c>
    </row>
    <row r="52" spans="1:5" x14ac:dyDescent="0.2">
      <c r="A52">
        <v>5502</v>
      </c>
      <c r="B52" t="s">
        <v>86</v>
      </c>
      <c r="C52" t="s">
        <v>84</v>
      </c>
      <c r="D52" t="s">
        <v>85</v>
      </c>
      <c r="E52" s="70">
        <v>1251469</v>
      </c>
    </row>
    <row r="53" spans="1:5" x14ac:dyDescent="0.2">
      <c r="A53">
        <v>5503</v>
      </c>
      <c r="B53" t="s">
        <v>87</v>
      </c>
      <c r="C53" t="s">
        <v>84</v>
      </c>
      <c r="D53" t="s">
        <v>85</v>
      </c>
      <c r="E53" s="70">
        <v>600995</v>
      </c>
    </row>
    <row r="54" spans="1:5" x14ac:dyDescent="0.2">
      <c r="A54">
        <v>5504</v>
      </c>
      <c r="B54" t="s">
        <v>85</v>
      </c>
      <c r="C54" t="s">
        <v>84</v>
      </c>
      <c r="D54" t="s">
        <v>85</v>
      </c>
      <c r="E54" s="70">
        <v>10940765</v>
      </c>
    </row>
    <row r="55" spans="1:5" x14ac:dyDescent="0.2">
      <c r="A55">
        <v>5505</v>
      </c>
      <c r="B55" t="s">
        <v>88</v>
      </c>
      <c r="C55" t="s">
        <v>84</v>
      </c>
      <c r="D55" t="s">
        <v>85</v>
      </c>
      <c r="E55" s="70">
        <v>272617</v>
      </c>
    </row>
    <row r="56" spans="1:5" x14ac:dyDescent="0.2">
      <c r="A56">
        <v>5506</v>
      </c>
      <c r="B56" t="s">
        <v>89</v>
      </c>
      <c r="C56" t="s">
        <v>84</v>
      </c>
      <c r="D56" t="s">
        <v>85</v>
      </c>
      <c r="E56" s="70">
        <v>1998817</v>
      </c>
    </row>
    <row r="57" spans="1:5" x14ac:dyDescent="0.2">
      <c r="A57">
        <v>5507</v>
      </c>
      <c r="B57" t="s">
        <v>90</v>
      </c>
      <c r="C57" t="s">
        <v>84</v>
      </c>
      <c r="D57" t="s">
        <v>85</v>
      </c>
      <c r="E57" s="70">
        <v>2272996</v>
      </c>
    </row>
    <row r="58" spans="1:5" x14ac:dyDescent="0.2">
      <c r="A58">
        <v>5508</v>
      </c>
      <c r="B58" t="s">
        <v>91</v>
      </c>
      <c r="C58" t="s">
        <v>84</v>
      </c>
      <c r="D58" t="s">
        <v>85</v>
      </c>
      <c r="E58" s="70">
        <v>653551</v>
      </c>
    </row>
    <row r="59" spans="1:5" x14ac:dyDescent="0.2">
      <c r="A59">
        <v>5509</v>
      </c>
      <c r="B59" t="s">
        <v>92</v>
      </c>
      <c r="C59" t="s">
        <v>84</v>
      </c>
      <c r="D59" t="s">
        <v>85</v>
      </c>
      <c r="E59" s="70">
        <v>689429</v>
      </c>
    </row>
    <row r="60" spans="1:5" x14ac:dyDescent="0.2">
      <c r="A60">
        <v>5510</v>
      </c>
      <c r="B60" t="s">
        <v>93</v>
      </c>
      <c r="C60" t="s">
        <v>84</v>
      </c>
      <c r="D60" t="s">
        <v>85</v>
      </c>
      <c r="E60" s="70">
        <v>478685</v>
      </c>
    </row>
    <row r="61" spans="1:5" x14ac:dyDescent="0.2">
      <c r="A61">
        <v>5511</v>
      </c>
      <c r="B61" t="s">
        <v>94</v>
      </c>
      <c r="C61" t="s">
        <v>84</v>
      </c>
      <c r="D61" t="s">
        <v>85</v>
      </c>
      <c r="E61" s="70">
        <v>776523</v>
      </c>
    </row>
    <row r="62" spans="1:5" x14ac:dyDescent="0.2">
      <c r="A62">
        <v>5601</v>
      </c>
      <c r="B62" t="s">
        <v>95</v>
      </c>
      <c r="C62" t="s">
        <v>84</v>
      </c>
      <c r="D62" t="s">
        <v>96</v>
      </c>
      <c r="E62" s="70">
        <v>2679195</v>
      </c>
    </row>
    <row r="63" spans="1:5" x14ac:dyDescent="0.2">
      <c r="A63">
        <v>5602</v>
      </c>
      <c r="B63" t="s">
        <v>97</v>
      </c>
      <c r="C63" t="s">
        <v>84</v>
      </c>
      <c r="D63" t="s">
        <v>96</v>
      </c>
      <c r="E63" s="70">
        <v>4875944</v>
      </c>
    </row>
    <row r="64" spans="1:5" x14ac:dyDescent="0.2">
      <c r="A64">
        <v>5603</v>
      </c>
      <c r="B64" t="s">
        <v>96</v>
      </c>
      <c r="C64" t="s">
        <v>84</v>
      </c>
      <c r="D64" t="s">
        <v>96</v>
      </c>
      <c r="E64" s="70">
        <v>10559947</v>
      </c>
    </row>
    <row r="65" spans="1:5" x14ac:dyDescent="0.2">
      <c r="A65">
        <v>5605</v>
      </c>
      <c r="B65" t="s">
        <v>98</v>
      </c>
      <c r="C65" t="s">
        <v>84</v>
      </c>
      <c r="D65" t="s">
        <v>96</v>
      </c>
      <c r="E65" s="70">
        <v>910140</v>
      </c>
    </row>
    <row r="66" spans="1:5" x14ac:dyDescent="0.2">
      <c r="A66">
        <v>5606</v>
      </c>
      <c r="B66" t="s">
        <v>99</v>
      </c>
      <c r="C66" t="s">
        <v>84</v>
      </c>
      <c r="D66" t="s">
        <v>96</v>
      </c>
      <c r="E66" s="70">
        <v>1897535</v>
      </c>
    </row>
    <row r="67" spans="1:5" x14ac:dyDescent="0.2">
      <c r="A67">
        <v>5607</v>
      </c>
      <c r="B67" t="s">
        <v>100</v>
      </c>
      <c r="C67" t="s">
        <v>84</v>
      </c>
      <c r="D67" t="s">
        <v>96</v>
      </c>
      <c r="E67" s="70">
        <v>2230254</v>
      </c>
    </row>
    <row r="68" spans="1:5" x14ac:dyDescent="0.2">
      <c r="A68">
        <v>5608</v>
      </c>
      <c r="B68" t="s">
        <v>101</v>
      </c>
      <c r="C68" t="s">
        <v>84</v>
      </c>
      <c r="D68" t="s">
        <v>96</v>
      </c>
      <c r="E68" s="70">
        <v>1103836</v>
      </c>
    </row>
    <row r="69" spans="1:5" x14ac:dyDescent="0.2">
      <c r="A69">
        <v>5609</v>
      </c>
      <c r="B69" t="s">
        <v>102</v>
      </c>
      <c r="C69" t="s">
        <v>84</v>
      </c>
      <c r="D69" t="s">
        <v>96</v>
      </c>
      <c r="E69" s="70">
        <v>2613253</v>
      </c>
    </row>
    <row r="70" spans="1:5" x14ac:dyDescent="0.2">
      <c r="A70">
        <v>5610</v>
      </c>
      <c r="B70" t="s">
        <v>103</v>
      </c>
      <c r="C70" t="s">
        <v>84</v>
      </c>
      <c r="D70" t="s">
        <v>96</v>
      </c>
      <c r="E70" s="70">
        <v>2591707</v>
      </c>
    </row>
    <row r="71" spans="1:5" x14ac:dyDescent="0.2">
      <c r="A71">
        <v>5611</v>
      </c>
      <c r="B71" t="s">
        <v>104</v>
      </c>
      <c r="C71" t="s">
        <v>84</v>
      </c>
      <c r="D71" t="s">
        <v>96</v>
      </c>
      <c r="E71" s="70">
        <v>2448711</v>
      </c>
    </row>
    <row r="72" spans="1:5" x14ac:dyDescent="0.2">
      <c r="A72">
        <v>5701</v>
      </c>
      <c r="B72" t="s">
        <v>105</v>
      </c>
      <c r="C72" t="s">
        <v>73</v>
      </c>
      <c r="D72" t="s">
        <v>105</v>
      </c>
      <c r="E72" s="70">
        <v>3319316</v>
      </c>
    </row>
    <row r="73" spans="1:5" x14ac:dyDescent="0.2">
      <c r="A73">
        <v>5702</v>
      </c>
      <c r="B73" t="s">
        <v>106</v>
      </c>
      <c r="C73" t="s">
        <v>73</v>
      </c>
      <c r="D73" t="s">
        <v>105</v>
      </c>
      <c r="E73" s="70">
        <v>837476</v>
      </c>
    </row>
    <row r="74" spans="1:5" x14ac:dyDescent="0.2">
      <c r="A74">
        <v>5703</v>
      </c>
      <c r="B74" t="s">
        <v>107</v>
      </c>
      <c r="C74" t="s">
        <v>73</v>
      </c>
      <c r="D74" t="s">
        <v>105</v>
      </c>
      <c r="E74" s="70">
        <v>4263359</v>
      </c>
    </row>
    <row r="75" spans="1:5" x14ac:dyDescent="0.2">
      <c r="A75">
        <v>5704</v>
      </c>
      <c r="B75" t="s">
        <v>108</v>
      </c>
      <c r="C75" t="s">
        <v>73</v>
      </c>
      <c r="D75" t="s">
        <v>105</v>
      </c>
      <c r="E75" s="70">
        <v>2016070</v>
      </c>
    </row>
    <row r="76" spans="1:5" x14ac:dyDescent="0.2">
      <c r="A76">
        <v>5801</v>
      </c>
      <c r="B76" t="s">
        <v>109</v>
      </c>
      <c r="C76" t="s">
        <v>60</v>
      </c>
      <c r="D76" t="s">
        <v>110</v>
      </c>
      <c r="E76" s="70">
        <v>2075589</v>
      </c>
    </row>
    <row r="77" spans="1:5" x14ac:dyDescent="0.2">
      <c r="A77">
        <v>5802</v>
      </c>
      <c r="B77" t="s">
        <v>111</v>
      </c>
      <c r="C77" t="s">
        <v>60</v>
      </c>
      <c r="D77" t="s">
        <v>110</v>
      </c>
      <c r="E77" s="70">
        <v>3597181</v>
      </c>
    </row>
    <row r="78" spans="1:5" x14ac:dyDescent="0.2">
      <c r="A78">
        <v>5803</v>
      </c>
      <c r="B78" t="s">
        <v>110</v>
      </c>
      <c r="C78" t="s">
        <v>60</v>
      </c>
      <c r="D78" t="s">
        <v>110</v>
      </c>
      <c r="E78" s="70">
        <v>7331347</v>
      </c>
    </row>
    <row r="79" spans="1:5" x14ac:dyDescent="0.2">
      <c r="A79">
        <v>5804</v>
      </c>
      <c r="B79" t="s">
        <v>112</v>
      </c>
      <c r="C79" t="s">
        <v>60</v>
      </c>
      <c r="D79" t="s">
        <v>110</v>
      </c>
      <c r="E79" s="70">
        <v>3942015</v>
      </c>
    </row>
    <row r="80" spans="1:5" x14ac:dyDescent="0.2">
      <c r="A80">
        <v>5805</v>
      </c>
      <c r="B80" t="s">
        <v>113</v>
      </c>
      <c r="C80" t="s">
        <v>60</v>
      </c>
      <c r="D80" t="s">
        <v>110</v>
      </c>
      <c r="E80" s="70">
        <v>3100988</v>
      </c>
    </row>
    <row r="81" spans="1:5" x14ac:dyDescent="0.2">
      <c r="A81">
        <v>5806</v>
      </c>
      <c r="B81" t="s">
        <v>114</v>
      </c>
      <c r="C81" t="s">
        <v>60</v>
      </c>
      <c r="D81" t="s">
        <v>110</v>
      </c>
      <c r="E81" s="70">
        <v>1729155</v>
      </c>
    </row>
    <row r="82" spans="1:5" x14ac:dyDescent="0.2">
      <c r="A82">
        <v>5807</v>
      </c>
      <c r="B82" t="s">
        <v>115</v>
      </c>
      <c r="C82" t="s">
        <v>60</v>
      </c>
      <c r="D82" t="s">
        <v>110</v>
      </c>
      <c r="E82" s="70">
        <v>506550</v>
      </c>
    </row>
    <row r="83" spans="1:5" x14ac:dyDescent="0.2">
      <c r="A83">
        <v>5808</v>
      </c>
      <c r="B83" t="s">
        <v>116</v>
      </c>
      <c r="C83" t="s">
        <v>60</v>
      </c>
      <c r="D83" t="s">
        <v>110</v>
      </c>
      <c r="E83" s="70">
        <v>566710</v>
      </c>
    </row>
    <row r="84" spans="1:5" x14ac:dyDescent="0.2">
      <c r="A84">
        <v>5901</v>
      </c>
      <c r="B84" t="s">
        <v>117</v>
      </c>
      <c r="C84" t="s">
        <v>118</v>
      </c>
      <c r="D84" t="s">
        <v>119</v>
      </c>
      <c r="E84" s="70">
        <v>4459096</v>
      </c>
    </row>
    <row r="85" spans="1:5" x14ac:dyDescent="0.2">
      <c r="A85">
        <v>5902</v>
      </c>
      <c r="B85" t="s">
        <v>120</v>
      </c>
      <c r="C85" t="s">
        <v>118</v>
      </c>
      <c r="D85" t="s">
        <v>119</v>
      </c>
      <c r="E85" s="70">
        <v>3609860</v>
      </c>
    </row>
    <row r="86" spans="1:5" x14ac:dyDescent="0.2">
      <c r="A86">
        <v>5903</v>
      </c>
      <c r="B86" t="s">
        <v>121</v>
      </c>
      <c r="C86" t="s">
        <v>118</v>
      </c>
      <c r="D86" t="s">
        <v>119</v>
      </c>
      <c r="E86" s="70">
        <v>1165602</v>
      </c>
    </row>
    <row r="87" spans="1:5" x14ac:dyDescent="0.2">
      <c r="A87">
        <v>5904</v>
      </c>
      <c r="B87" t="s">
        <v>122</v>
      </c>
      <c r="C87" t="s">
        <v>118</v>
      </c>
      <c r="D87" t="s">
        <v>119</v>
      </c>
      <c r="E87" s="70">
        <v>7689679</v>
      </c>
    </row>
    <row r="88" spans="1:5" x14ac:dyDescent="0.2">
      <c r="A88">
        <v>5905</v>
      </c>
      <c r="B88" t="s">
        <v>119</v>
      </c>
      <c r="C88" t="s">
        <v>118</v>
      </c>
      <c r="D88" t="s">
        <v>119</v>
      </c>
      <c r="E88" s="70">
        <v>11068846</v>
      </c>
    </row>
    <row r="89" spans="1:5" x14ac:dyDescent="0.2">
      <c r="A89">
        <v>5906</v>
      </c>
      <c r="B89" t="s">
        <v>123</v>
      </c>
      <c r="C89" t="s">
        <v>118</v>
      </c>
      <c r="D89" t="s">
        <v>119</v>
      </c>
      <c r="E89" s="70">
        <v>3242139</v>
      </c>
    </row>
    <row r="90" spans="1:5" x14ac:dyDescent="0.2">
      <c r="A90">
        <v>5907</v>
      </c>
      <c r="B90" t="s">
        <v>124</v>
      </c>
      <c r="C90" t="s">
        <v>118</v>
      </c>
      <c r="D90" t="s">
        <v>119</v>
      </c>
      <c r="E90" s="70">
        <v>1264699</v>
      </c>
    </row>
    <row r="91" spans="1:5" x14ac:dyDescent="0.2">
      <c r="A91">
        <v>6001</v>
      </c>
      <c r="B91" t="s">
        <v>125</v>
      </c>
      <c r="C91" t="s">
        <v>31</v>
      </c>
      <c r="D91" t="s">
        <v>126</v>
      </c>
      <c r="E91" s="70">
        <v>1532368</v>
      </c>
    </row>
    <row r="92" spans="1:5" x14ac:dyDescent="0.2">
      <c r="A92">
        <v>6002</v>
      </c>
      <c r="B92" t="s">
        <v>127</v>
      </c>
      <c r="C92" t="s">
        <v>31</v>
      </c>
      <c r="D92" t="s">
        <v>126</v>
      </c>
      <c r="E92" s="70">
        <v>831657</v>
      </c>
    </row>
    <row r="93" spans="1:5" x14ac:dyDescent="0.2">
      <c r="A93">
        <v>6003</v>
      </c>
      <c r="B93" t="s">
        <v>128</v>
      </c>
      <c r="C93" t="s">
        <v>31</v>
      </c>
      <c r="D93" t="s">
        <v>126</v>
      </c>
      <c r="E93" s="70">
        <v>1081249</v>
      </c>
    </row>
    <row r="94" spans="1:5" x14ac:dyDescent="0.2">
      <c r="A94">
        <v>6004</v>
      </c>
      <c r="B94" t="s">
        <v>129</v>
      </c>
      <c r="C94" t="s">
        <v>31</v>
      </c>
      <c r="D94" t="s">
        <v>126</v>
      </c>
      <c r="E94" s="70">
        <v>1477383</v>
      </c>
    </row>
    <row r="95" spans="1:5" x14ac:dyDescent="0.2">
      <c r="A95">
        <v>6005</v>
      </c>
      <c r="B95" t="s">
        <v>126</v>
      </c>
      <c r="C95" t="s">
        <v>31</v>
      </c>
      <c r="D95" t="s">
        <v>126</v>
      </c>
      <c r="E95" s="70">
        <v>8406102</v>
      </c>
    </row>
    <row r="96" spans="1:5" x14ac:dyDescent="0.2">
      <c r="A96">
        <v>6006</v>
      </c>
      <c r="B96" t="s">
        <v>130</v>
      </c>
      <c r="C96" t="s">
        <v>31</v>
      </c>
      <c r="D96" t="s">
        <v>126</v>
      </c>
      <c r="E96" s="70">
        <v>1513059</v>
      </c>
    </row>
    <row r="97" spans="1:5" x14ac:dyDescent="0.2">
      <c r="A97">
        <v>6007</v>
      </c>
      <c r="B97" t="s">
        <v>131</v>
      </c>
      <c r="C97" t="s">
        <v>31</v>
      </c>
      <c r="D97" t="s">
        <v>126</v>
      </c>
      <c r="E97" s="70">
        <v>473061</v>
      </c>
    </row>
    <row r="98" spans="1:5" x14ac:dyDescent="0.2">
      <c r="A98">
        <v>6008</v>
      </c>
      <c r="B98" t="s">
        <v>132</v>
      </c>
      <c r="C98" t="s">
        <v>31</v>
      </c>
      <c r="D98" t="s">
        <v>126</v>
      </c>
      <c r="E98" s="70">
        <v>618169</v>
      </c>
    </row>
    <row r="99" spans="1:5" x14ac:dyDescent="0.2">
      <c r="A99">
        <v>6009</v>
      </c>
      <c r="B99" t="s">
        <v>133</v>
      </c>
      <c r="C99" t="s">
        <v>31</v>
      </c>
      <c r="D99" t="s">
        <v>126</v>
      </c>
      <c r="E99" s="70">
        <v>1341409</v>
      </c>
    </row>
    <row r="100" spans="1:5" x14ac:dyDescent="0.2">
      <c r="A100">
        <v>6101</v>
      </c>
      <c r="B100" t="s">
        <v>134</v>
      </c>
      <c r="C100" t="s">
        <v>84</v>
      </c>
      <c r="D100" t="s">
        <v>135</v>
      </c>
      <c r="E100" s="70">
        <v>3593347</v>
      </c>
    </row>
    <row r="101" spans="1:5" x14ac:dyDescent="0.2">
      <c r="A101">
        <v>6102</v>
      </c>
      <c r="B101" t="s">
        <v>136</v>
      </c>
      <c r="C101" t="s">
        <v>84</v>
      </c>
      <c r="D101" t="s">
        <v>135</v>
      </c>
      <c r="E101" s="70">
        <v>1441334</v>
      </c>
    </row>
    <row r="102" spans="1:5" x14ac:dyDescent="0.2">
      <c r="A102">
        <v>6103</v>
      </c>
      <c r="B102" t="s">
        <v>135</v>
      </c>
      <c r="C102" t="s">
        <v>84</v>
      </c>
      <c r="D102" t="s">
        <v>135</v>
      </c>
      <c r="E102" s="70">
        <v>4922064</v>
      </c>
    </row>
    <row r="103" spans="1:5" x14ac:dyDescent="0.2">
      <c r="A103">
        <v>6104</v>
      </c>
      <c r="B103" t="s">
        <v>137</v>
      </c>
      <c r="C103" t="s">
        <v>84</v>
      </c>
      <c r="D103" t="s">
        <v>135</v>
      </c>
      <c r="E103" s="70">
        <v>4459556</v>
      </c>
    </row>
    <row r="104" spans="1:5" x14ac:dyDescent="0.2">
      <c r="A104">
        <v>6105</v>
      </c>
      <c r="B104" t="s">
        <v>138</v>
      </c>
      <c r="C104" t="s">
        <v>84</v>
      </c>
      <c r="D104" t="s">
        <v>135</v>
      </c>
      <c r="E104" s="70">
        <v>1765524</v>
      </c>
    </row>
    <row r="105" spans="1:5" x14ac:dyDescent="0.2">
      <c r="A105">
        <v>6106</v>
      </c>
      <c r="B105" t="s">
        <v>139</v>
      </c>
      <c r="C105" t="s">
        <v>84</v>
      </c>
      <c r="D105" t="s">
        <v>135</v>
      </c>
      <c r="E105" s="70">
        <v>3435580</v>
      </c>
    </row>
    <row r="106" spans="1:5" x14ac:dyDescent="0.2">
      <c r="A106">
        <v>6107</v>
      </c>
      <c r="B106" t="s">
        <v>140</v>
      </c>
      <c r="C106" t="s">
        <v>84</v>
      </c>
      <c r="D106" t="s">
        <v>135</v>
      </c>
      <c r="E106" s="70">
        <v>3980324</v>
      </c>
    </row>
    <row r="107" spans="1:5" x14ac:dyDescent="0.2">
      <c r="A107">
        <v>6108</v>
      </c>
      <c r="B107" t="s">
        <v>141</v>
      </c>
      <c r="C107" t="s">
        <v>84</v>
      </c>
      <c r="D107" t="s">
        <v>135</v>
      </c>
      <c r="E107" s="70">
        <v>4307199</v>
      </c>
    </row>
    <row r="108" spans="1:5" x14ac:dyDescent="0.2">
      <c r="A108">
        <v>6201</v>
      </c>
      <c r="B108" t="s">
        <v>142</v>
      </c>
      <c r="C108" t="s">
        <v>84</v>
      </c>
      <c r="D108" t="s">
        <v>143</v>
      </c>
      <c r="E108" s="70">
        <v>3599945</v>
      </c>
    </row>
    <row r="109" spans="1:5" x14ac:dyDescent="0.2">
      <c r="A109">
        <v>6202</v>
      </c>
      <c r="B109" t="s">
        <v>144</v>
      </c>
      <c r="C109" t="s">
        <v>84</v>
      </c>
      <c r="D109" t="s">
        <v>143</v>
      </c>
      <c r="E109" s="70">
        <v>3853035</v>
      </c>
    </row>
    <row r="110" spans="1:5" x14ac:dyDescent="0.2">
      <c r="A110">
        <v>6203</v>
      </c>
      <c r="B110" t="s">
        <v>145</v>
      </c>
      <c r="C110" t="s">
        <v>84</v>
      </c>
      <c r="D110" t="s">
        <v>143</v>
      </c>
      <c r="E110" s="70">
        <v>671525</v>
      </c>
    </row>
    <row r="111" spans="1:5" x14ac:dyDescent="0.2">
      <c r="A111">
        <v>6204</v>
      </c>
      <c r="B111" t="s">
        <v>146</v>
      </c>
      <c r="C111" t="s">
        <v>84</v>
      </c>
      <c r="D111" t="s">
        <v>143</v>
      </c>
      <c r="E111" s="70">
        <v>3174329</v>
      </c>
    </row>
    <row r="112" spans="1:5" x14ac:dyDescent="0.2">
      <c r="A112">
        <v>6205</v>
      </c>
      <c r="B112" t="s">
        <v>147</v>
      </c>
      <c r="C112" t="s">
        <v>84</v>
      </c>
      <c r="D112" t="s">
        <v>143</v>
      </c>
      <c r="E112" s="70">
        <v>466246</v>
      </c>
    </row>
    <row r="113" spans="1:5" x14ac:dyDescent="0.2">
      <c r="A113">
        <v>6206</v>
      </c>
      <c r="B113" t="s">
        <v>148</v>
      </c>
      <c r="C113" t="s">
        <v>84</v>
      </c>
      <c r="D113" t="s">
        <v>143</v>
      </c>
      <c r="E113" s="70">
        <v>788220</v>
      </c>
    </row>
    <row r="114" spans="1:5" x14ac:dyDescent="0.2">
      <c r="A114">
        <v>6207</v>
      </c>
      <c r="B114" t="s">
        <v>149</v>
      </c>
      <c r="C114" t="s">
        <v>84</v>
      </c>
      <c r="D114" t="s">
        <v>143</v>
      </c>
      <c r="E114" s="70">
        <v>5679815</v>
      </c>
    </row>
    <row r="115" spans="1:5" x14ac:dyDescent="0.2">
      <c r="A115">
        <v>6208</v>
      </c>
      <c r="B115" t="s">
        <v>150</v>
      </c>
      <c r="C115" t="s">
        <v>84</v>
      </c>
      <c r="D115" t="s">
        <v>143</v>
      </c>
      <c r="E115" s="70">
        <v>763292</v>
      </c>
    </row>
    <row r="116" spans="1:5" x14ac:dyDescent="0.2">
      <c r="A116">
        <v>6209</v>
      </c>
      <c r="B116" t="s">
        <v>143</v>
      </c>
      <c r="C116" t="s">
        <v>84</v>
      </c>
      <c r="D116" t="s">
        <v>143</v>
      </c>
      <c r="E116" s="70">
        <v>2634096</v>
      </c>
    </row>
    <row r="117" spans="1:5" x14ac:dyDescent="0.2">
      <c r="A117">
        <v>6210</v>
      </c>
      <c r="B117" t="s">
        <v>151</v>
      </c>
      <c r="C117" t="s">
        <v>84</v>
      </c>
      <c r="D117" t="s">
        <v>143</v>
      </c>
      <c r="E117" s="70">
        <v>435997</v>
      </c>
    </row>
    <row r="118" spans="1:5" x14ac:dyDescent="0.2">
      <c r="A118">
        <v>6211</v>
      </c>
      <c r="B118" t="s">
        <v>152</v>
      </c>
      <c r="C118" t="s">
        <v>84</v>
      </c>
      <c r="D118" t="s">
        <v>143</v>
      </c>
      <c r="E118" s="70">
        <v>913597</v>
      </c>
    </row>
    <row r="119" spans="1:5" x14ac:dyDescent="0.2">
      <c r="A119">
        <v>6301</v>
      </c>
      <c r="B119" t="s">
        <v>153</v>
      </c>
      <c r="C119" t="s">
        <v>118</v>
      </c>
      <c r="D119" t="s">
        <v>154</v>
      </c>
      <c r="E119" s="70">
        <v>1526631</v>
      </c>
    </row>
    <row r="120" spans="1:5" x14ac:dyDescent="0.2">
      <c r="A120">
        <v>6302</v>
      </c>
      <c r="B120" t="s">
        <v>155</v>
      </c>
      <c r="C120" t="s">
        <v>118</v>
      </c>
      <c r="D120" t="s">
        <v>154</v>
      </c>
      <c r="E120" s="70">
        <v>1003332</v>
      </c>
    </row>
    <row r="121" spans="1:5" x14ac:dyDescent="0.2">
      <c r="A121">
        <v>6303</v>
      </c>
      <c r="B121" t="s">
        <v>156</v>
      </c>
      <c r="C121" t="s">
        <v>118</v>
      </c>
      <c r="D121" t="s">
        <v>154</v>
      </c>
      <c r="E121" s="70">
        <v>1029815</v>
      </c>
    </row>
    <row r="122" spans="1:5" x14ac:dyDescent="0.2">
      <c r="A122">
        <v>6304</v>
      </c>
      <c r="B122" t="s">
        <v>157</v>
      </c>
      <c r="C122" t="s">
        <v>118</v>
      </c>
      <c r="D122" t="s">
        <v>154</v>
      </c>
      <c r="E122" s="70">
        <v>4242382</v>
      </c>
    </row>
    <row r="123" spans="1:5" x14ac:dyDescent="0.2">
      <c r="A123">
        <v>6305</v>
      </c>
      <c r="B123" t="s">
        <v>158</v>
      </c>
      <c r="C123" t="s">
        <v>118</v>
      </c>
      <c r="D123" t="s">
        <v>154</v>
      </c>
      <c r="E123" s="70">
        <v>930125</v>
      </c>
    </row>
    <row r="124" spans="1:5" x14ac:dyDescent="0.2">
      <c r="A124">
        <v>6306</v>
      </c>
      <c r="B124" t="s">
        <v>154</v>
      </c>
      <c r="C124" t="s">
        <v>118</v>
      </c>
      <c r="D124" t="s">
        <v>154</v>
      </c>
      <c r="E124" s="70">
        <v>3322446</v>
      </c>
    </row>
    <row r="125" spans="1:5" x14ac:dyDescent="0.2">
      <c r="A125">
        <v>6307</v>
      </c>
      <c r="B125" t="s">
        <v>159</v>
      </c>
      <c r="C125" t="s">
        <v>118</v>
      </c>
      <c r="D125" t="s">
        <v>154</v>
      </c>
      <c r="E125" s="70">
        <v>8658682</v>
      </c>
    </row>
    <row r="126" spans="1:5" x14ac:dyDescent="0.2">
      <c r="A126">
        <v>6308</v>
      </c>
      <c r="B126" t="s">
        <v>160</v>
      </c>
      <c r="C126" t="s">
        <v>118</v>
      </c>
      <c r="D126" t="s">
        <v>154</v>
      </c>
      <c r="E126" s="70">
        <v>2707945</v>
      </c>
    </row>
    <row r="127" spans="1:5" x14ac:dyDescent="0.2">
      <c r="A127">
        <v>6309</v>
      </c>
      <c r="B127" t="s">
        <v>161</v>
      </c>
      <c r="C127" t="s">
        <v>118</v>
      </c>
      <c r="D127" t="s">
        <v>154</v>
      </c>
      <c r="E127" s="70">
        <v>2978446</v>
      </c>
    </row>
    <row r="128" spans="1:5" x14ac:dyDescent="0.2">
      <c r="A128">
        <v>6310</v>
      </c>
      <c r="B128" t="s">
        <v>162</v>
      </c>
      <c r="C128" t="s">
        <v>118</v>
      </c>
      <c r="D128" t="s">
        <v>154</v>
      </c>
      <c r="E128" s="70">
        <v>2403523</v>
      </c>
    </row>
    <row r="129" spans="1:5" x14ac:dyDescent="0.2">
      <c r="A129">
        <v>6311</v>
      </c>
      <c r="B129" t="s">
        <v>163</v>
      </c>
      <c r="C129" t="s">
        <v>118</v>
      </c>
      <c r="D129" t="s">
        <v>154</v>
      </c>
      <c r="E129" s="70">
        <v>1080453</v>
      </c>
    </row>
    <row r="130" spans="1:5" x14ac:dyDescent="0.2">
      <c r="A130">
        <v>6312</v>
      </c>
      <c r="B130" t="s">
        <v>164</v>
      </c>
      <c r="C130" t="s">
        <v>118</v>
      </c>
      <c r="D130" t="s">
        <v>154</v>
      </c>
      <c r="E130" s="70">
        <v>2894202</v>
      </c>
    </row>
    <row r="131" spans="1:5" x14ac:dyDescent="0.2">
      <c r="A131">
        <v>6401</v>
      </c>
      <c r="B131" t="s">
        <v>165</v>
      </c>
      <c r="C131" t="s">
        <v>31</v>
      </c>
      <c r="D131" t="s">
        <v>166</v>
      </c>
      <c r="E131" s="70">
        <v>1580975</v>
      </c>
    </row>
    <row r="132" spans="1:5" x14ac:dyDescent="0.2">
      <c r="A132">
        <v>6402</v>
      </c>
      <c r="B132" t="s">
        <v>167</v>
      </c>
      <c r="C132" t="s">
        <v>31</v>
      </c>
      <c r="D132" t="s">
        <v>166</v>
      </c>
      <c r="E132" s="70">
        <v>1435155</v>
      </c>
    </row>
    <row r="133" spans="1:5" x14ac:dyDescent="0.2">
      <c r="A133">
        <v>6403</v>
      </c>
      <c r="B133" t="s">
        <v>168</v>
      </c>
      <c r="C133" t="s">
        <v>31</v>
      </c>
      <c r="D133" t="s">
        <v>166</v>
      </c>
      <c r="E133" s="70">
        <v>1469253</v>
      </c>
    </row>
    <row r="134" spans="1:5" x14ac:dyDescent="0.2">
      <c r="A134">
        <v>6404</v>
      </c>
      <c r="B134" t="s">
        <v>166</v>
      </c>
      <c r="C134" t="s">
        <v>31</v>
      </c>
      <c r="D134" t="s">
        <v>166</v>
      </c>
      <c r="E134" s="70">
        <v>12358495</v>
      </c>
    </row>
    <row r="135" spans="1:5" x14ac:dyDescent="0.2">
      <c r="A135">
        <v>6405</v>
      </c>
      <c r="B135" t="s">
        <v>169</v>
      </c>
      <c r="C135" t="s">
        <v>31</v>
      </c>
      <c r="D135" t="s">
        <v>166</v>
      </c>
      <c r="E135" s="70">
        <v>4750752</v>
      </c>
    </row>
    <row r="136" spans="1:5" x14ac:dyDescent="0.2">
      <c r="A136">
        <v>6406</v>
      </c>
      <c r="B136" t="s">
        <v>170</v>
      </c>
      <c r="C136" t="s">
        <v>31</v>
      </c>
      <c r="D136" t="s">
        <v>166</v>
      </c>
      <c r="E136" s="70">
        <v>1918952</v>
      </c>
    </row>
    <row r="137" spans="1:5" x14ac:dyDescent="0.2">
      <c r="A137">
        <v>6501</v>
      </c>
      <c r="B137" t="s">
        <v>171</v>
      </c>
      <c r="C137" t="s">
        <v>84</v>
      </c>
      <c r="D137" t="s">
        <v>172</v>
      </c>
      <c r="E137" s="70">
        <v>1003163</v>
      </c>
    </row>
    <row r="138" spans="1:5" x14ac:dyDescent="0.2">
      <c r="A138">
        <v>6502</v>
      </c>
      <c r="B138" t="s">
        <v>173</v>
      </c>
      <c r="C138" t="s">
        <v>84</v>
      </c>
      <c r="D138" t="s">
        <v>172</v>
      </c>
      <c r="E138" s="70">
        <v>1770065</v>
      </c>
    </row>
    <row r="139" spans="1:5" x14ac:dyDescent="0.2">
      <c r="A139">
        <v>6503</v>
      </c>
      <c r="B139" t="s">
        <v>174</v>
      </c>
      <c r="C139" t="s">
        <v>84</v>
      </c>
      <c r="D139" t="s">
        <v>172</v>
      </c>
      <c r="E139" s="70">
        <v>5094446</v>
      </c>
    </row>
    <row r="140" spans="1:5" x14ac:dyDescent="0.2">
      <c r="A140">
        <v>6504</v>
      </c>
      <c r="B140" t="s">
        <v>175</v>
      </c>
      <c r="C140" t="s">
        <v>84</v>
      </c>
      <c r="D140" t="s">
        <v>172</v>
      </c>
      <c r="E140" s="70">
        <v>1536634</v>
      </c>
    </row>
    <row r="141" spans="1:5" x14ac:dyDescent="0.2">
      <c r="A141">
        <v>6505</v>
      </c>
      <c r="B141" t="s">
        <v>176</v>
      </c>
      <c r="C141" t="s">
        <v>84</v>
      </c>
      <c r="D141" t="s">
        <v>172</v>
      </c>
      <c r="E141" s="70">
        <v>1992270</v>
      </c>
    </row>
    <row r="142" spans="1:5" x14ac:dyDescent="0.2">
      <c r="A142">
        <v>6506</v>
      </c>
      <c r="B142" t="s">
        <v>177</v>
      </c>
      <c r="C142" t="s">
        <v>84</v>
      </c>
      <c r="D142" t="s">
        <v>172</v>
      </c>
      <c r="E142" s="70">
        <v>1428210</v>
      </c>
    </row>
    <row r="143" spans="1:5" x14ac:dyDescent="0.2">
      <c r="A143">
        <v>6507</v>
      </c>
      <c r="B143" t="s">
        <v>178</v>
      </c>
      <c r="C143" t="s">
        <v>84</v>
      </c>
      <c r="D143" t="s">
        <v>172</v>
      </c>
      <c r="E143" s="70">
        <v>1534967</v>
      </c>
    </row>
    <row r="144" spans="1:5" x14ac:dyDescent="0.2">
      <c r="A144">
        <v>6508</v>
      </c>
      <c r="B144" t="s">
        <v>172</v>
      </c>
      <c r="C144" t="s">
        <v>84</v>
      </c>
      <c r="D144" t="s">
        <v>172</v>
      </c>
      <c r="E144" s="70">
        <v>12005885</v>
      </c>
    </row>
    <row r="145" spans="1:5" x14ac:dyDescent="0.2">
      <c r="A145">
        <v>6509</v>
      </c>
      <c r="B145" t="s">
        <v>179</v>
      </c>
      <c r="C145" t="s">
        <v>84</v>
      </c>
      <c r="D145" t="s">
        <v>172</v>
      </c>
      <c r="E145" s="70">
        <v>1075611</v>
      </c>
    </row>
    <row r="146" spans="1:5" x14ac:dyDescent="0.2">
      <c r="A146">
        <v>6510</v>
      </c>
      <c r="B146" t="s">
        <v>180</v>
      </c>
      <c r="C146" t="s">
        <v>84</v>
      </c>
      <c r="D146" t="s">
        <v>172</v>
      </c>
      <c r="E146" s="70">
        <v>3305715</v>
      </c>
    </row>
    <row r="147" spans="1:5" x14ac:dyDescent="0.2">
      <c r="A147">
        <v>6511</v>
      </c>
      <c r="B147" t="s">
        <v>181</v>
      </c>
      <c r="C147" t="s">
        <v>84</v>
      </c>
      <c r="D147" t="s">
        <v>172</v>
      </c>
      <c r="E147" s="70">
        <v>3479041</v>
      </c>
    </row>
    <row r="148" spans="1:5" x14ac:dyDescent="0.2">
      <c r="A148">
        <v>6601</v>
      </c>
      <c r="B148" t="s">
        <v>182</v>
      </c>
      <c r="C148" t="s">
        <v>118</v>
      </c>
      <c r="D148" t="s">
        <v>183</v>
      </c>
      <c r="E148" s="70">
        <v>11565953</v>
      </c>
    </row>
    <row r="149" spans="1:5" x14ac:dyDescent="0.2">
      <c r="A149">
        <v>6602</v>
      </c>
      <c r="B149" t="s">
        <v>184</v>
      </c>
      <c r="C149" t="s">
        <v>118</v>
      </c>
      <c r="D149" t="s">
        <v>183</v>
      </c>
      <c r="E149" s="70">
        <v>2122787</v>
      </c>
    </row>
    <row r="150" spans="1:5" x14ac:dyDescent="0.2">
      <c r="A150">
        <v>6603</v>
      </c>
      <c r="B150" t="s">
        <v>185</v>
      </c>
      <c r="C150" t="s">
        <v>118</v>
      </c>
      <c r="D150" t="s">
        <v>183</v>
      </c>
      <c r="E150" s="70">
        <v>1304630</v>
      </c>
    </row>
    <row r="151" spans="1:5" x14ac:dyDescent="0.2">
      <c r="A151">
        <v>6604</v>
      </c>
      <c r="B151" t="s">
        <v>186</v>
      </c>
      <c r="C151" t="s">
        <v>118</v>
      </c>
      <c r="D151" t="s">
        <v>183</v>
      </c>
      <c r="E151" s="70">
        <v>8822901</v>
      </c>
    </row>
    <row r="152" spans="1:5" x14ac:dyDescent="0.2">
      <c r="A152">
        <v>6605</v>
      </c>
      <c r="B152" t="s">
        <v>187</v>
      </c>
      <c r="C152" t="s">
        <v>118</v>
      </c>
      <c r="D152" t="s">
        <v>183</v>
      </c>
      <c r="E152" s="70">
        <v>946247</v>
      </c>
    </row>
    <row r="153" spans="1:5" x14ac:dyDescent="0.2">
      <c r="A153">
        <v>6606</v>
      </c>
      <c r="B153" t="s">
        <v>188</v>
      </c>
      <c r="C153" t="s">
        <v>118</v>
      </c>
      <c r="D153" t="s">
        <v>183</v>
      </c>
      <c r="E153" s="70">
        <v>695240</v>
      </c>
    </row>
    <row r="154" spans="1:5" x14ac:dyDescent="0.2">
      <c r="A154">
        <v>6607</v>
      </c>
      <c r="B154" t="s">
        <v>189</v>
      </c>
      <c r="C154" t="s">
        <v>118</v>
      </c>
      <c r="D154" t="s">
        <v>183</v>
      </c>
      <c r="E154" s="70">
        <v>10610408</v>
      </c>
    </row>
    <row r="155" spans="1:5" x14ac:dyDescent="0.2">
      <c r="A155">
        <v>6608</v>
      </c>
      <c r="B155" t="s">
        <v>190</v>
      </c>
      <c r="C155" t="s">
        <v>118</v>
      </c>
      <c r="D155" t="s">
        <v>183</v>
      </c>
      <c r="E155" s="70">
        <v>1581467</v>
      </c>
    </row>
    <row r="156" spans="1:5" x14ac:dyDescent="0.2">
      <c r="A156">
        <v>6609</v>
      </c>
      <c r="B156" t="s">
        <v>183</v>
      </c>
      <c r="C156" t="s">
        <v>118</v>
      </c>
      <c r="D156" t="s">
        <v>183</v>
      </c>
      <c r="E156" s="70">
        <v>48297523</v>
      </c>
    </row>
    <row r="157" spans="1:5" x14ac:dyDescent="0.2">
      <c r="A157">
        <v>6610</v>
      </c>
      <c r="B157" t="s">
        <v>191</v>
      </c>
      <c r="C157" t="s">
        <v>118</v>
      </c>
      <c r="D157" t="s">
        <v>183</v>
      </c>
      <c r="E157" s="70">
        <v>3242271</v>
      </c>
    </row>
    <row r="158" spans="1:5" x14ac:dyDescent="0.2">
      <c r="A158">
        <v>6611</v>
      </c>
      <c r="B158" t="s">
        <v>192</v>
      </c>
      <c r="C158" t="s">
        <v>118</v>
      </c>
      <c r="D158" t="s">
        <v>183</v>
      </c>
      <c r="E158" s="70">
        <v>4978995</v>
      </c>
    </row>
    <row r="159" spans="1:5" x14ac:dyDescent="0.2">
      <c r="A159">
        <v>6612</v>
      </c>
      <c r="B159" t="s">
        <v>193</v>
      </c>
      <c r="C159" t="s">
        <v>118</v>
      </c>
      <c r="D159" t="s">
        <v>183</v>
      </c>
      <c r="E159" s="70">
        <v>11631478</v>
      </c>
    </row>
    <row r="160" spans="1:5" x14ac:dyDescent="0.2">
      <c r="A160">
        <v>6613</v>
      </c>
      <c r="B160" t="s">
        <v>194</v>
      </c>
      <c r="C160" t="s">
        <v>118</v>
      </c>
      <c r="D160" t="s">
        <v>183</v>
      </c>
      <c r="E160" s="70">
        <v>3998479</v>
      </c>
    </row>
    <row r="161" spans="1:5" x14ac:dyDescent="0.2">
      <c r="A161">
        <v>6614</v>
      </c>
      <c r="B161" t="s">
        <v>195</v>
      </c>
      <c r="C161" t="s">
        <v>118</v>
      </c>
      <c r="D161" t="s">
        <v>183</v>
      </c>
      <c r="E161" s="70">
        <v>1930209</v>
      </c>
    </row>
    <row r="162" spans="1:5" x14ac:dyDescent="0.2">
      <c r="A162">
        <v>6615</v>
      </c>
      <c r="B162" t="s">
        <v>196</v>
      </c>
      <c r="C162" t="s">
        <v>118</v>
      </c>
      <c r="D162" t="s">
        <v>183</v>
      </c>
      <c r="E162" s="70">
        <v>1224361</v>
      </c>
    </row>
    <row r="163" spans="1:5" x14ac:dyDescent="0.2">
      <c r="A163">
        <v>6616</v>
      </c>
      <c r="B163" t="s">
        <v>197</v>
      </c>
      <c r="C163" t="s">
        <v>118</v>
      </c>
      <c r="D163" t="s">
        <v>183</v>
      </c>
      <c r="E163" s="70">
        <v>3273843</v>
      </c>
    </row>
    <row r="164" spans="1:5" x14ac:dyDescent="0.2">
      <c r="A164">
        <v>6617</v>
      </c>
      <c r="B164" t="s">
        <v>198</v>
      </c>
      <c r="C164" t="s">
        <v>118</v>
      </c>
      <c r="D164" t="s">
        <v>183</v>
      </c>
      <c r="E164" s="70">
        <v>1525878</v>
      </c>
    </row>
    <row r="165" spans="1:5" x14ac:dyDescent="0.2">
      <c r="A165">
        <v>6618</v>
      </c>
      <c r="B165" t="s">
        <v>199</v>
      </c>
      <c r="C165" t="s">
        <v>118</v>
      </c>
      <c r="D165" t="s">
        <v>183</v>
      </c>
      <c r="E165" s="70">
        <v>1882830</v>
      </c>
    </row>
    <row r="166" spans="1:5" x14ac:dyDescent="0.2">
      <c r="A166">
        <v>6701</v>
      </c>
      <c r="B166" t="s">
        <v>200</v>
      </c>
      <c r="C166" t="s">
        <v>73</v>
      </c>
      <c r="D166" t="s">
        <v>201</v>
      </c>
      <c r="E166" s="70">
        <v>1292531</v>
      </c>
    </row>
    <row r="167" spans="1:5" x14ac:dyDescent="0.2">
      <c r="A167">
        <v>6702</v>
      </c>
      <c r="B167" t="s">
        <v>202</v>
      </c>
      <c r="C167" t="s">
        <v>73</v>
      </c>
      <c r="D167" t="s">
        <v>201</v>
      </c>
      <c r="E167" s="70">
        <v>6336735</v>
      </c>
    </row>
    <row r="168" spans="1:5" x14ac:dyDescent="0.2">
      <c r="A168">
        <v>6703</v>
      </c>
      <c r="B168" t="s">
        <v>203</v>
      </c>
      <c r="C168" t="s">
        <v>73</v>
      </c>
      <c r="D168" t="s">
        <v>201</v>
      </c>
      <c r="E168" s="70">
        <v>2450168</v>
      </c>
    </row>
    <row r="169" spans="1:5" x14ac:dyDescent="0.2">
      <c r="A169">
        <v>6704</v>
      </c>
      <c r="B169" t="s">
        <v>204</v>
      </c>
      <c r="C169" t="s">
        <v>73</v>
      </c>
      <c r="D169" t="s">
        <v>201</v>
      </c>
      <c r="E169" s="70">
        <v>919976</v>
      </c>
    </row>
    <row r="170" spans="1:5" x14ac:dyDescent="0.2">
      <c r="A170">
        <v>6705</v>
      </c>
      <c r="B170" t="s">
        <v>201</v>
      </c>
      <c r="C170" t="s">
        <v>73</v>
      </c>
      <c r="D170" t="s">
        <v>201</v>
      </c>
      <c r="E170" s="70">
        <v>7319969</v>
      </c>
    </row>
    <row r="171" spans="1:5" x14ac:dyDescent="0.2">
      <c r="A171">
        <v>6706</v>
      </c>
      <c r="B171" t="s">
        <v>205</v>
      </c>
      <c r="C171" t="s">
        <v>73</v>
      </c>
      <c r="D171" t="s">
        <v>201</v>
      </c>
      <c r="E171" s="70">
        <v>2039879</v>
      </c>
    </row>
    <row r="172" spans="1:5" x14ac:dyDescent="0.2">
      <c r="A172">
        <v>6707</v>
      </c>
      <c r="B172" t="s">
        <v>206</v>
      </c>
      <c r="C172" t="s">
        <v>73</v>
      </c>
      <c r="D172" t="s">
        <v>201</v>
      </c>
      <c r="E172" s="70">
        <v>394936</v>
      </c>
    </row>
    <row r="173" spans="1:5" x14ac:dyDescent="0.2">
      <c r="A173">
        <v>6801</v>
      </c>
      <c r="B173" t="s">
        <v>207</v>
      </c>
      <c r="C173" t="s">
        <v>73</v>
      </c>
      <c r="D173" t="s">
        <v>208</v>
      </c>
      <c r="E173" s="70">
        <v>1824265</v>
      </c>
    </row>
    <row r="174" spans="1:5" x14ac:dyDescent="0.2">
      <c r="A174">
        <v>6802</v>
      </c>
      <c r="B174" t="s">
        <v>64</v>
      </c>
      <c r="C174" t="s">
        <v>73</v>
      </c>
      <c r="D174" t="s">
        <v>208</v>
      </c>
      <c r="E174" s="70">
        <v>565840</v>
      </c>
    </row>
    <row r="175" spans="1:5" x14ac:dyDescent="0.2">
      <c r="A175">
        <v>6803</v>
      </c>
      <c r="B175" t="s">
        <v>209</v>
      </c>
      <c r="C175" t="s">
        <v>73</v>
      </c>
      <c r="D175" t="s">
        <v>208</v>
      </c>
      <c r="E175" s="70">
        <v>1360203</v>
      </c>
    </row>
    <row r="176" spans="1:5" x14ac:dyDescent="0.2">
      <c r="A176">
        <v>6804</v>
      </c>
      <c r="B176" t="s">
        <v>210</v>
      </c>
      <c r="C176" t="s">
        <v>73</v>
      </c>
      <c r="D176" t="s">
        <v>208</v>
      </c>
      <c r="E176" s="70">
        <v>1161573</v>
      </c>
    </row>
    <row r="177" spans="1:5" x14ac:dyDescent="0.2">
      <c r="A177">
        <v>6805</v>
      </c>
      <c r="B177" t="s">
        <v>211</v>
      </c>
      <c r="C177" t="s">
        <v>73</v>
      </c>
      <c r="D177" t="s">
        <v>208</v>
      </c>
      <c r="E177" s="70">
        <v>4171338</v>
      </c>
    </row>
    <row r="178" spans="1:5" x14ac:dyDescent="0.2">
      <c r="A178">
        <v>6806</v>
      </c>
      <c r="B178" t="s">
        <v>208</v>
      </c>
      <c r="C178" t="s">
        <v>73</v>
      </c>
      <c r="D178" t="s">
        <v>208</v>
      </c>
      <c r="E178" s="70">
        <v>33086227</v>
      </c>
    </row>
    <row r="179" spans="1:5" x14ac:dyDescent="0.2">
      <c r="A179">
        <v>6807</v>
      </c>
      <c r="B179" t="s">
        <v>212</v>
      </c>
      <c r="C179" t="s">
        <v>73</v>
      </c>
      <c r="D179" t="s">
        <v>208</v>
      </c>
      <c r="E179" s="70">
        <v>2078666</v>
      </c>
    </row>
    <row r="180" spans="1:5" x14ac:dyDescent="0.2">
      <c r="A180">
        <v>6808</v>
      </c>
      <c r="B180" t="s">
        <v>213</v>
      </c>
      <c r="C180" t="s">
        <v>73</v>
      </c>
      <c r="D180" t="s">
        <v>208</v>
      </c>
      <c r="E180" s="70">
        <v>797537</v>
      </c>
    </row>
    <row r="181" spans="1:5" x14ac:dyDescent="0.2">
      <c r="A181">
        <v>6901</v>
      </c>
      <c r="B181" t="s">
        <v>214</v>
      </c>
      <c r="C181" t="s">
        <v>73</v>
      </c>
      <c r="D181" t="s">
        <v>215</v>
      </c>
      <c r="E181" s="70">
        <v>1545156</v>
      </c>
    </row>
    <row r="182" spans="1:5" x14ac:dyDescent="0.2">
      <c r="A182">
        <v>6902</v>
      </c>
      <c r="B182" t="s">
        <v>216</v>
      </c>
      <c r="C182" t="s">
        <v>73</v>
      </c>
      <c r="D182" t="s">
        <v>215</v>
      </c>
      <c r="E182" s="70">
        <v>822168</v>
      </c>
    </row>
    <row r="183" spans="1:5" x14ac:dyDescent="0.2">
      <c r="A183">
        <v>6903</v>
      </c>
      <c r="B183" t="s">
        <v>217</v>
      </c>
      <c r="C183" t="s">
        <v>73</v>
      </c>
      <c r="D183" t="s">
        <v>215</v>
      </c>
      <c r="E183" s="70">
        <v>3293475</v>
      </c>
    </row>
    <row r="184" spans="1:5" x14ac:dyDescent="0.2">
      <c r="A184">
        <v>6904</v>
      </c>
      <c r="B184" t="s">
        <v>218</v>
      </c>
      <c r="C184" t="s">
        <v>73</v>
      </c>
      <c r="D184" t="s">
        <v>215</v>
      </c>
      <c r="E184" s="70">
        <v>2142971</v>
      </c>
    </row>
    <row r="185" spans="1:5" x14ac:dyDescent="0.2">
      <c r="A185">
        <v>6905</v>
      </c>
      <c r="B185" t="s">
        <v>215</v>
      </c>
      <c r="C185" t="s">
        <v>73</v>
      </c>
      <c r="D185" t="s">
        <v>215</v>
      </c>
      <c r="E185" s="70">
        <v>6404189</v>
      </c>
    </row>
    <row r="186" spans="1:5" x14ac:dyDescent="0.2">
      <c r="A186">
        <v>6906</v>
      </c>
      <c r="B186" t="s">
        <v>219</v>
      </c>
      <c r="C186" t="s">
        <v>73</v>
      </c>
      <c r="D186" t="s">
        <v>215</v>
      </c>
      <c r="E186" s="70">
        <v>898306</v>
      </c>
    </row>
    <row r="187" spans="1:5" x14ac:dyDescent="0.2">
      <c r="A187">
        <v>6907</v>
      </c>
      <c r="B187" t="s">
        <v>220</v>
      </c>
      <c r="C187" t="s">
        <v>73</v>
      </c>
      <c r="D187" t="s">
        <v>215</v>
      </c>
      <c r="E187" s="70">
        <v>2207631</v>
      </c>
    </row>
    <row r="188" spans="1:5" x14ac:dyDescent="0.2">
      <c r="A188">
        <v>7001</v>
      </c>
      <c r="B188" t="s">
        <v>221</v>
      </c>
      <c r="C188" t="s">
        <v>46</v>
      </c>
      <c r="D188" t="s">
        <v>222</v>
      </c>
      <c r="E188" s="70">
        <v>7183923</v>
      </c>
    </row>
    <row r="189" spans="1:5" x14ac:dyDescent="0.2">
      <c r="A189">
        <v>7002</v>
      </c>
      <c r="B189" t="s">
        <v>223</v>
      </c>
      <c r="C189" t="s">
        <v>46</v>
      </c>
      <c r="D189" t="s">
        <v>222</v>
      </c>
      <c r="E189" s="70">
        <v>5747225</v>
      </c>
    </row>
    <row r="190" spans="1:5" x14ac:dyDescent="0.2">
      <c r="A190">
        <v>7003</v>
      </c>
      <c r="B190" t="s">
        <v>222</v>
      </c>
      <c r="C190" t="s">
        <v>46</v>
      </c>
      <c r="D190" t="s">
        <v>222</v>
      </c>
      <c r="E190" s="70">
        <v>23635227</v>
      </c>
    </row>
    <row r="191" spans="1:5" x14ac:dyDescent="0.2">
      <c r="A191">
        <v>7004</v>
      </c>
      <c r="B191" t="s">
        <v>224</v>
      </c>
      <c r="C191" t="s">
        <v>46</v>
      </c>
      <c r="D191" t="s">
        <v>222</v>
      </c>
      <c r="E191" s="70">
        <v>4715661</v>
      </c>
    </row>
    <row r="192" spans="1:5" x14ac:dyDescent="0.2">
      <c r="A192">
        <v>7101</v>
      </c>
      <c r="B192" t="s">
        <v>225</v>
      </c>
      <c r="C192" t="s">
        <v>118</v>
      </c>
      <c r="D192" t="s">
        <v>226</v>
      </c>
      <c r="E192" s="70">
        <v>276118</v>
      </c>
    </row>
    <row r="193" spans="1:5" x14ac:dyDescent="0.2">
      <c r="A193">
        <v>7102</v>
      </c>
      <c r="B193" t="s">
        <v>227</v>
      </c>
      <c r="C193" t="s">
        <v>118</v>
      </c>
      <c r="D193" t="s">
        <v>226</v>
      </c>
      <c r="E193" s="70">
        <v>635852</v>
      </c>
    </row>
    <row r="194" spans="1:5" x14ac:dyDescent="0.2">
      <c r="A194">
        <v>7103</v>
      </c>
      <c r="B194" t="s">
        <v>228</v>
      </c>
      <c r="C194" t="s">
        <v>118</v>
      </c>
      <c r="D194" t="s">
        <v>226</v>
      </c>
      <c r="E194" s="70">
        <v>2250972</v>
      </c>
    </row>
    <row r="195" spans="1:5" x14ac:dyDescent="0.2">
      <c r="A195">
        <v>7104</v>
      </c>
      <c r="B195" t="s">
        <v>229</v>
      </c>
      <c r="C195" t="s">
        <v>118</v>
      </c>
      <c r="D195" t="s">
        <v>226</v>
      </c>
      <c r="E195" s="70">
        <v>1915176</v>
      </c>
    </row>
    <row r="196" spans="1:5" x14ac:dyDescent="0.2">
      <c r="A196">
        <v>7105</v>
      </c>
      <c r="B196" t="s">
        <v>230</v>
      </c>
      <c r="C196" t="s">
        <v>118</v>
      </c>
      <c r="D196" t="s">
        <v>226</v>
      </c>
      <c r="E196" s="70">
        <v>2039718</v>
      </c>
    </row>
    <row r="197" spans="1:5" x14ac:dyDescent="0.2">
      <c r="A197">
        <v>7106</v>
      </c>
      <c r="B197" t="s">
        <v>231</v>
      </c>
      <c r="C197" t="s">
        <v>118</v>
      </c>
      <c r="D197" t="s">
        <v>226</v>
      </c>
      <c r="E197" s="70">
        <v>2302451</v>
      </c>
    </row>
    <row r="198" spans="1:5" x14ac:dyDescent="0.2">
      <c r="A198">
        <v>7107</v>
      </c>
      <c r="B198" t="s">
        <v>232</v>
      </c>
      <c r="C198" t="s">
        <v>118</v>
      </c>
      <c r="D198" t="s">
        <v>226</v>
      </c>
      <c r="E198" s="70">
        <v>363244</v>
      </c>
    </row>
    <row r="199" spans="1:5" x14ac:dyDescent="0.2">
      <c r="A199">
        <v>7108</v>
      </c>
      <c r="B199" t="s">
        <v>233</v>
      </c>
      <c r="C199" t="s">
        <v>118</v>
      </c>
      <c r="D199" t="s">
        <v>226</v>
      </c>
      <c r="E199" s="70">
        <v>1525738</v>
      </c>
    </row>
    <row r="200" spans="1:5" x14ac:dyDescent="0.2">
      <c r="A200">
        <v>7109</v>
      </c>
      <c r="B200" t="s">
        <v>226</v>
      </c>
      <c r="C200" t="s">
        <v>118</v>
      </c>
      <c r="D200" t="s">
        <v>226</v>
      </c>
      <c r="E200" s="70">
        <v>5807359</v>
      </c>
    </row>
    <row r="201" spans="1:5" x14ac:dyDescent="0.2">
      <c r="A201">
        <v>7110</v>
      </c>
      <c r="B201" t="s">
        <v>234</v>
      </c>
      <c r="C201" t="s">
        <v>118</v>
      </c>
      <c r="D201" t="s">
        <v>226</v>
      </c>
      <c r="E201" s="70">
        <v>1172428</v>
      </c>
    </row>
    <row r="202" spans="1:5" x14ac:dyDescent="0.2">
      <c r="A202">
        <v>7225</v>
      </c>
      <c r="B202" t="s">
        <v>235</v>
      </c>
      <c r="C202" t="s">
        <v>31</v>
      </c>
      <c r="D202" t="s">
        <v>236</v>
      </c>
      <c r="E202" s="70">
        <v>148993069</v>
      </c>
    </row>
    <row r="203" spans="1:5" x14ac:dyDescent="0.2">
      <c r="A203">
        <v>7301</v>
      </c>
      <c r="B203" t="s">
        <v>237</v>
      </c>
      <c r="C203" t="s">
        <v>31</v>
      </c>
      <c r="D203" t="s">
        <v>238</v>
      </c>
      <c r="E203" s="70">
        <v>496037</v>
      </c>
    </row>
    <row r="204" spans="1:5" x14ac:dyDescent="0.2">
      <c r="A204">
        <v>7302</v>
      </c>
      <c r="B204" t="s">
        <v>239</v>
      </c>
      <c r="C204" t="s">
        <v>31</v>
      </c>
      <c r="D204" t="s">
        <v>238</v>
      </c>
      <c r="E204" s="70">
        <v>4062833</v>
      </c>
    </row>
    <row r="205" spans="1:5" x14ac:dyDescent="0.2">
      <c r="A205">
        <v>7303</v>
      </c>
      <c r="B205" t="s">
        <v>240</v>
      </c>
      <c r="C205" t="s">
        <v>31</v>
      </c>
      <c r="D205" t="s">
        <v>238</v>
      </c>
      <c r="E205" s="70">
        <v>356836</v>
      </c>
    </row>
    <row r="206" spans="1:5" x14ac:dyDescent="0.2">
      <c r="A206">
        <v>7304</v>
      </c>
      <c r="B206" t="s">
        <v>241</v>
      </c>
      <c r="C206" t="s">
        <v>31</v>
      </c>
      <c r="D206" t="s">
        <v>238</v>
      </c>
      <c r="E206" s="70">
        <v>1237119</v>
      </c>
    </row>
    <row r="207" spans="1:5" x14ac:dyDescent="0.2">
      <c r="A207">
        <v>7305</v>
      </c>
      <c r="B207" t="s">
        <v>242</v>
      </c>
      <c r="C207" t="s">
        <v>31</v>
      </c>
      <c r="D207" t="s">
        <v>238</v>
      </c>
      <c r="E207" s="70">
        <v>1260265</v>
      </c>
    </row>
    <row r="208" spans="1:5" x14ac:dyDescent="0.2">
      <c r="A208">
        <v>7306</v>
      </c>
      <c r="B208" t="s">
        <v>243</v>
      </c>
      <c r="C208" t="s">
        <v>31</v>
      </c>
      <c r="D208" t="s">
        <v>238</v>
      </c>
      <c r="E208" s="70">
        <v>861706</v>
      </c>
    </row>
    <row r="209" spans="1:5" x14ac:dyDescent="0.2">
      <c r="A209">
        <v>7307</v>
      </c>
      <c r="B209" t="s">
        <v>244</v>
      </c>
      <c r="C209" t="s">
        <v>31</v>
      </c>
      <c r="D209" t="s">
        <v>238</v>
      </c>
      <c r="E209" s="70">
        <v>1781223</v>
      </c>
    </row>
    <row r="210" spans="1:5" x14ac:dyDescent="0.2">
      <c r="A210">
        <v>7308</v>
      </c>
      <c r="B210" t="s">
        <v>245</v>
      </c>
      <c r="C210" t="s">
        <v>31</v>
      </c>
      <c r="D210" t="s">
        <v>238</v>
      </c>
      <c r="E210" s="70">
        <v>4588710</v>
      </c>
    </row>
    <row r="211" spans="1:5" x14ac:dyDescent="0.2">
      <c r="A211">
        <v>7309</v>
      </c>
      <c r="B211" t="s">
        <v>246</v>
      </c>
      <c r="C211" t="s">
        <v>31</v>
      </c>
      <c r="D211" t="s">
        <v>238</v>
      </c>
      <c r="E211" s="70">
        <v>2385345</v>
      </c>
    </row>
    <row r="212" spans="1:5" x14ac:dyDescent="0.2">
      <c r="A212">
        <v>7310</v>
      </c>
      <c r="B212" t="s">
        <v>247</v>
      </c>
      <c r="C212" t="s">
        <v>31</v>
      </c>
      <c r="D212" t="s">
        <v>238</v>
      </c>
      <c r="E212" s="70">
        <v>2315949</v>
      </c>
    </row>
    <row r="213" spans="1:5" x14ac:dyDescent="0.2">
      <c r="A213">
        <v>7311</v>
      </c>
      <c r="B213" t="s">
        <v>248</v>
      </c>
      <c r="C213" t="s">
        <v>31</v>
      </c>
      <c r="D213" t="s">
        <v>238</v>
      </c>
      <c r="E213" s="70">
        <v>4220061</v>
      </c>
    </row>
    <row r="214" spans="1:5" x14ac:dyDescent="0.2">
      <c r="A214">
        <v>7312</v>
      </c>
      <c r="B214" t="s">
        <v>249</v>
      </c>
      <c r="C214" t="s">
        <v>31</v>
      </c>
      <c r="D214" t="s">
        <v>238</v>
      </c>
      <c r="E214" s="70">
        <v>2046541</v>
      </c>
    </row>
    <row r="215" spans="1:5" x14ac:dyDescent="0.2">
      <c r="A215">
        <v>7313</v>
      </c>
      <c r="B215" t="s">
        <v>250</v>
      </c>
      <c r="C215" t="s">
        <v>31</v>
      </c>
      <c r="D215" t="s">
        <v>238</v>
      </c>
      <c r="E215" s="70">
        <v>1805984</v>
      </c>
    </row>
    <row r="216" spans="1:5" x14ac:dyDescent="0.2">
      <c r="A216">
        <v>7314</v>
      </c>
      <c r="B216" t="s">
        <v>251</v>
      </c>
      <c r="C216" t="s">
        <v>31</v>
      </c>
      <c r="D216" t="s">
        <v>238</v>
      </c>
      <c r="E216" s="70">
        <v>4661804</v>
      </c>
    </row>
    <row r="217" spans="1:5" x14ac:dyDescent="0.2">
      <c r="A217">
        <v>7315</v>
      </c>
      <c r="B217" t="s">
        <v>252</v>
      </c>
      <c r="C217" t="s">
        <v>31</v>
      </c>
      <c r="D217" t="s">
        <v>238</v>
      </c>
      <c r="E217" s="70">
        <v>204432</v>
      </c>
    </row>
    <row r="218" spans="1:5" x14ac:dyDescent="0.2">
      <c r="A218">
        <v>7316</v>
      </c>
      <c r="B218" t="s">
        <v>253</v>
      </c>
      <c r="C218" t="s">
        <v>31</v>
      </c>
      <c r="D218" t="s">
        <v>238</v>
      </c>
      <c r="E218" s="70">
        <v>318282</v>
      </c>
    </row>
    <row r="219" spans="1:5" x14ac:dyDescent="0.2">
      <c r="A219">
        <v>7317</v>
      </c>
      <c r="B219" t="s">
        <v>254</v>
      </c>
      <c r="C219" t="s">
        <v>31</v>
      </c>
      <c r="D219" t="s">
        <v>238</v>
      </c>
      <c r="E219" s="70">
        <v>7467960</v>
      </c>
    </row>
    <row r="220" spans="1:5" x14ac:dyDescent="0.2">
      <c r="A220">
        <v>7318</v>
      </c>
      <c r="B220" t="s">
        <v>255</v>
      </c>
      <c r="C220" t="s">
        <v>31</v>
      </c>
      <c r="D220" t="s">
        <v>238</v>
      </c>
      <c r="E220" s="70">
        <v>8608555</v>
      </c>
    </row>
    <row r="221" spans="1:5" x14ac:dyDescent="0.2">
      <c r="A221">
        <v>7319</v>
      </c>
      <c r="B221" t="s">
        <v>256</v>
      </c>
      <c r="C221" t="s">
        <v>31</v>
      </c>
      <c r="D221" t="s">
        <v>238</v>
      </c>
      <c r="E221" s="70">
        <v>2061326</v>
      </c>
    </row>
    <row r="222" spans="1:5" x14ac:dyDescent="0.2">
      <c r="A222">
        <v>7320</v>
      </c>
      <c r="B222" t="s">
        <v>257</v>
      </c>
      <c r="C222" t="s">
        <v>31</v>
      </c>
      <c r="D222" t="s">
        <v>238</v>
      </c>
      <c r="E222" s="70">
        <v>848138</v>
      </c>
    </row>
    <row r="223" spans="1:5" x14ac:dyDescent="0.2">
      <c r="A223">
        <v>7321</v>
      </c>
      <c r="B223" t="s">
        <v>258</v>
      </c>
      <c r="C223" t="s">
        <v>31</v>
      </c>
      <c r="D223" t="s">
        <v>238</v>
      </c>
      <c r="E223" s="70">
        <v>5991544</v>
      </c>
    </row>
    <row r="224" spans="1:5" x14ac:dyDescent="0.2">
      <c r="A224">
        <v>7322</v>
      </c>
      <c r="B224" t="s">
        <v>259</v>
      </c>
      <c r="C224" t="s">
        <v>31</v>
      </c>
      <c r="D224" t="s">
        <v>238</v>
      </c>
      <c r="E224" s="70">
        <v>1690696</v>
      </c>
    </row>
    <row r="225" spans="1:5" x14ac:dyDescent="0.2">
      <c r="A225">
        <v>7401</v>
      </c>
      <c r="B225" t="s">
        <v>260</v>
      </c>
      <c r="C225" t="s">
        <v>46</v>
      </c>
      <c r="D225" t="s">
        <v>261</v>
      </c>
      <c r="E225" s="70">
        <v>2165502</v>
      </c>
    </row>
    <row r="226" spans="1:5" x14ac:dyDescent="0.2">
      <c r="A226">
        <v>7402</v>
      </c>
      <c r="B226" t="s">
        <v>262</v>
      </c>
      <c r="C226" t="s">
        <v>46</v>
      </c>
      <c r="D226" t="s">
        <v>261</v>
      </c>
      <c r="E226" s="70">
        <v>1972327</v>
      </c>
    </row>
    <row r="227" spans="1:5" x14ac:dyDescent="0.2">
      <c r="A227">
        <v>7403</v>
      </c>
      <c r="B227" t="s">
        <v>263</v>
      </c>
      <c r="C227" t="s">
        <v>46</v>
      </c>
      <c r="D227" t="s">
        <v>261</v>
      </c>
      <c r="E227" s="70">
        <v>2786650</v>
      </c>
    </row>
    <row r="228" spans="1:5" x14ac:dyDescent="0.2">
      <c r="A228">
        <v>7404</v>
      </c>
      <c r="B228" t="s">
        <v>264</v>
      </c>
      <c r="C228" t="s">
        <v>46</v>
      </c>
      <c r="D228" t="s">
        <v>261</v>
      </c>
      <c r="E228" s="70">
        <v>9796280</v>
      </c>
    </row>
    <row r="229" spans="1:5" x14ac:dyDescent="0.2">
      <c r="A229">
        <v>7405</v>
      </c>
      <c r="B229" t="s">
        <v>265</v>
      </c>
      <c r="C229" t="s">
        <v>46</v>
      </c>
      <c r="D229" t="s">
        <v>261</v>
      </c>
      <c r="E229" s="70">
        <v>2301290</v>
      </c>
    </row>
    <row r="230" spans="1:5" x14ac:dyDescent="0.2">
      <c r="A230">
        <v>7406</v>
      </c>
      <c r="B230" t="s">
        <v>266</v>
      </c>
      <c r="C230" t="s">
        <v>46</v>
      </c>
      <c r="D230" t="s">
        <v>261</v>
      </c>
      <c r="E230" s="70">
        <v>1792615</v>
      </c>
    </row>
    <row r="231" spans="1:5" x14ac:dyDescent="0.2">
      <c r="A231">
        <v>7407</v>
      </c>
      <c r="B231" t="s">
        <v>267</v>
      </c>
      <c r="C231" t="s">
        <v>46</v>
      </c>
      <c r="D231" t="s">
        <v>261</v>
      </c>
      <c r="E231" s="70">
        <v>781037</v>
      </c>
    </row>
    <row r="232" spans="1:5" x14ac:dyDescent="0.2">
      <c r="A232">
        <v>7408</v>
      </c>
      <c r="B232" t="s">
        <v>268</v>
      </c>
      <c r="C232" t="s">
        <v>46</v>
      </c>
      <c r="D232" t="s">
        <v>261</v>
      </c>
      <c r="E232" s="70">
        <v>2543056</v>
      </c>
    </row>
    <row r="233" spans="1:5" x14ac:dyDescent="0.2">
      <c r="A233">
        <v>7409</v>
      </c>
      <c r="B233" t="s">
        <v>269</v>
      </c>
      <c r="C233" t="s">
        <v>46</v>
      </c>
      <c r="D233" t="s">
        <v>261</v>
      </c>
      <c r="E233" s="70">
        <v>2430893</v>
      </c>
    </row>
    <row r="234" spans="1:5" x14ac:dyDescent="0.2">
      <c r="A234">
        <v>7410</v>
      </c>
      <c r="B234" t="s">
        <v>261</v>
      </c>
      <c r="C234" t="s">
        <v>46</v>
      </c>
      <c r="D234" t="s">
        <v>261</v>
      </c>
      <c r="E234" s="70">
        <v>16679235</v>
      </c>
    </row>
    <row r="235" spans="1:5" x14ac:dyDescent="0.2">
      <c r="A235">
        <v>7411</v>
      </c>
      <c r="B235" t="s">
        <v>270</v>
      </c>
      <c r="C235" t="s">
        <v>46</v>
      </c>
      <c r="D235" t="s">
        <v>261</v>
      </c>
      <c r="E235" s="70">
        <v>1516183</v>
      </c>
    </row>
    <row r="236" spans="1:5" x14ac:dyDescent="0.2">
      <c r="A236">
        <v>7501</v>
      </c>
      <c r="B236" t="s">
        <v>271</v>
      </c>
      <c r="C236" t="s">
        <v>60</v>
      </c>
      <c r="D236" t="s">
        <v>272</v>
      </c>
      <c r="E236" s="70">
        <v>1580291</v>
      </c>
    </row>
    <row r="237" spans="1:5" x14ac:dyDescent="0.2">
      <c r="A237">
        <v>7502</v>
      </c>
      <c r="B237" t="s">
        <v>273</v>
      </c>
      <c r="C237" t="s">
        <v>60</v>
      </c>
      <c r="D237" t="s">
        <v>272</v>
      </c>
      <c r="E237" s="70">
        <v>2497098</v>
      </c>
    </row>
    <row r="238" spans="1:5" x14ac:dyDescent="0.2">
      <c r="A238">
        <v>7503</v>
      </c>
      <c r="B238" t="s">
        <v>274</v>
      </c>
      <c r="C238" t="s">
        <v>60</v>
      </c>
      <c r="D238" t="s">
        <v>272</v>
      </c>
      <c r="E238" s="70">
        <v>936334</v>
      </c>
    </row>
    <row r="239" spans="1:5" x14ac:dyDescent="0.2">
      <c r="A239">
        <v>7504</v>
      </c>
      <c r="B239" t="s">
        <v>275</v>
      </c>
      <c r="C239" t="s">
        <v>60</v>
      </c>
      <c r="D239" t="s">
        <v>272</v>
      </c>
      <c r="E239" s="70">
        <v>3769972</v>
      </c>
    </row>
    <row r="240" spans="1:5" x14ac:dyDescent="0.2">
      <c r="A240">
        <v>7505</v>
      </c>
      <c r="B240" t="s">
        <v>272</v>
      </c>
      <c r="C240" t="s">
        <v>60</v>
      </c>
      <c r="D240" t="s">
        <v>272</v>
      </c>
      <c r="E240" s="70">
        <v>11406015</v>
      </c>
    </row>
    <row r="241" spans="1:5" x14ac:dyDescent="0.2">
      <c r="A241">
        <v>7601</v>
      </c>
      <c r="B241" t="s">
        <v>276</v>
      </c>
      <c r="C241" t="s">
        <v>118</v>
      </c>
      <c r="D241" t="s">
        <v>277</v>
      </c>
      <c r="E241" s="70">
        <v>4600925</v>
      </c>
    </row>
    <row r="242" spans="1:5" x14ac:dyDescent="0.2">
      <c r="A242">
        <v>7602</v>
      </c>
      <c r="B242" t="s">
        <v>278</v>
      </c>
      <c r="C242" t="s">
        <v>118</v>
      </c>
      <c r="D242" t="s">
        <v>277</v>
      </c>
      <c r="E242" s="70">
        <v>952468</v>
      </c>
    </row>
    <row r="243" spans="1:5" x14ac:dyDescent="0.2">
      <c r="A243">
        <v>7603</v>
      </c>
      <c r="B243" t="s">
        <v>279</v>
      </c>
      <c r="C243" t="s">
        <v>118</v>
      </c>
      <c r="D243" t="s">
        <v>277</v>
      </c>
      <c r="E243" s="70">
        <v>1162755</v>
      </c>
    </row>
    <row r="244" spans="1:5" x14ac:dyDescent="0.2">
      <c r="A244">
        <v>7604</v>
      </c>
      <c r="B244" t="s">
        <v>280</v>
      </c>
      <c r="C244" t="s">
        <v>118</v>
      </c>
      <c r="D244" t="s">
        <v>277</v>
      </c>
      <c r="E244" s="70">
        <v>2312915</v>
      </c>
    </row>
    <row r="245" spans="1:5" x14ac:dyDescent="0.2">
      <c r="A245">
        <v>7605</v>
      </c>
      <c r="B245" t="s">
        <v>281</v>
      </c>
      <c r="C245" t="s">
        <v>118</v>
      </c>
      <c r="D245" t="s">
        <v>277</v>
      </c>
      <c r="E245" s="70">
        <v>637669</v>
      </c>
    </row>
    <row r="246" spans="1:5" x14ac:dyDescent="0.2">
      <c r="A246">
        <v>7606</v>
      </c>
      <c r="B246" t="s">
        <v>282</v>
      </c>
      <c r="C246" t="s">
        <v>118</v>
      </c>
      <c r="D246" t="s">
        <v>277</v>
      </c>
      <c r="E246" s="70">
        <v>4480523</v>
      </c>
    </row>
    <row r="247" spans="1:5" x14ac:dyDescent="0.2">
      <c r="A247">
        <v>7607</v>
      </c>
      <c r="B247" t="s">
        <v>283</v>
      </c>
      <c r="C247" t="s">
        <v>118</v>
      </c>
      <c r="D247" t="s">
        <v>277</v>
      </c>
      <c r="E247" s="70">
        <v>1729919</v>
      </c>
    </row>
    <row r="248" spans="1:5" x14ac:dyDescent="0.2">
      <c r="A248">
        <v>7608</v>
      </c>
      <c r="B248" t="s">
        <v>284</v>
      </c>
      <c r="C248" t="s">
        <v>118</v>
      </c>
      <c r="D248" t="s">
        <v>277</v>
      </c>
      <c r="E248" s="70">
        <v>3137373</v>
      </c>
    </row>
    <row r="249" spans="1:5" x14ac:dyDescent="0.2">
      <c r="A249">
        <v>7609</v>
      </c>
      <c r="B249" t="s">
        <v>285</v>
      </c>
      <c r="C249" t="s">
        <v>118</v>
      </c>
      <c r="D249" t="s">
        <v>277</v>
      </c>
      <c r="E249" s="70">
        <v>1671631</v>
      </c>
    </row>
    <row r="250" spans="1:5" x14ac:dyDescent="0.2">
      <c r="A250">
        <v>7610</v>
      </c>
      <c r="B250" t="s">
        <v>286</v>
      </c>
      <c r="C250" t="s">
        <v>118</v>
      </c>
      <c r="D250" t="s">
        <v>277</v>
      </c>
      <c r="E250" s="70">
        <v>4503895</v>
      </c>
    </row>
    <row r="251" spans="1:5" x14ac:dyDescent="0.2">
      <c r="A251">
        <v>7611</v>
      </c>
      <c r="B251" t="s">
        <v>277</v>
      </c>
      <c r="C251" t="s">
        <v>118</v>
      </c>
      <c r="D251" t="s">
        <v>277</v>
      </c>
      <c r="E251" s="70">
        <v>14423465</v>
      </c>
    </row>
    <row r="252" spans="1:5" x14ac:dyDescent="0.2">
      <c r="A252">
        <v>7701</v>
      </c>
      <c r="B252" t="s">
        <v>287</v>
      </c>
      <c r="C252" t="s">
        <v>60</v>
      </c>
      <c r="D252" t="s">
        <v>288</v>
      </c>
      <c r="E252" s="70">
        <v>2158905</v>
      </c>
    </row>
    <row r="253" spans="1:5" x14ac:dyDescent="0.2">
      <c r="A253">
        <v>7702</v>
      </c>
      <c r="B253" t="s">
        <v>289</v>
      </c>
      <c r="C253" t="s">
        <v>60</v>
      </c>
      <c r="D253" t="s">
        <v>288</v>
      </c>
      <c r="E253" s="70">
        <v>852239</v>
      </c>
    </row>
    <row r="254" spans="1:5" x14ac:dyDescent="0.2">
      <c r="A254">
        <v>7703</v>
      </c>
      <c r="B254" t="s">
        <v>290</v>
      </c>
      <c r="C254" t="s">
        <v>60</v>
      </c>
      <c r="D254" t="s">
        <v>288</v>
      </c>
      <c r="E254" s="70">
        <v>1515965</v>
      </c>
    </row>
    <row r="255" spans="1:5" x14ac:dyDescent="0.2">
      <c r="A255">
        <v>7704</v>
      </c>
      <c r="B255" t="s">
        <v>291</v>
      </c>
      <c r="C255" t="s">
        <v>60</v>
      </c>
      <c r="D255" t="s">
        <v>288</v>
      </c>
      <c r="E255" s="70">
        <v>2667813</v>
      </c>
    </row>
    <row r="256" spans="1:5" x14ac:dyDescent="0.2">
      <c r="A256">
        <v>7705</v>
      </c>
      <c r="B256" t="s">
        <v>292</v>
      </c>
      <c r="C256" t="s">
        <v>60</v>
      </c>
      <c r="D256" t="s">
        <v>288</v>
      </c>
      <c r="E256" s="70">
        <v>1183485</v>
      </c>
    </row>
    <row r="257" spans="1:5" x14ac:dyDescent="0.2">
      <c r="A257">
        <v>7706</v>
      </c>
      <c r="B257" t="s">
        <v>293</v>
      </c>
      <c r="C257" t="s">
        <v>60</v>
      </c>
      <c r="D257" t="s">
        <v>288</v>
      </c>
      <c r="E257" s="70">
        <v>1211811</v>
      </c>
    </row>
    <row r="258" spans="1:5" x14ac:dyDescent="0.2">
      <c r="A258">
        <v>7707</v>
      </c>
      <c r="B258" t="s">
        <v>294</v>
      </c>
      <c r="C258" t="s">
        <v>60</v>
      </c>
      <c r="D258" t="s">
        <v>288</v>
      </c>
      <c r="E258" s="70">
        <v>1773997</v>
      </c>
    </row>
    <row r="259" spans="1:5" x14ac:dyDescent="0.2">
      <c r="A259">
        <v>7708</v>
      </c>
      <c r="B259" t="s">
        <v>295</v>
      </c>
      <c r="C259" t="s">
        <v>60</v>
      </c>
      <c r="D259" t="s">
        <v>288</v>
      </c>
      <c r="E259" s="70">
        <v>1991768</v>
      </c>
    </row>
    <row r="260" spans="1:5" x14ac:dyDescent="0.2">
      <c r="A260">
        <v>7709</v>
      </c>
      <c r="B260" t="s">
        <v>296</v>
      </c>
      <c r="C260" t="s">
        <v>60</v>
      </c>
      <c r="D260" t="s">
        <v>288</v>
      </c>
      <c r="E260" s="70">
        <v>1724117</v>
      </c>
    </row>
    <row r="261" spans="1:5" x14ac:dyDescent="0.2">
      <c r="A261">
        <v>7710</v>
      </c>
      <c r="B261" t="s">
        <v>288</v>
      </c>
      <c r="C261" t="s">
        <v>60</v>
      </c>
      <c r="D261" t="s">
        <v>288</v>
      </c>
      <c r="E261" s="70">
        <v>15241503</v>
      </c>
    </row>
    <row r="262" spans="1:5" x14ac:dyDescent="0.2">
      <c r="A262">
        <v>7801</v>
      </c>
      <c r="B262" t="s">
        <v>297</v>
      </c>
      <c r="C262" t="s">
        <v>46</v>
      </c>
      <c r="D262" t="s">
        <v>298</v>
      </c>
      <c r="E262" s="70">
        <v>2555492</v>
      </c>
    </row>
    <row r="263" spans="1:5" x14ac:dyDescent="0.2">
      <c r="A263">
        <v>7802</v>
      </c>
      <c r="B263" t="s">
        <v>299</v>
      </c>
      <c r="C263" t="s">
        <v>46</v>
      </c>
      <c r="D263" t="s">
        <v>298</v>
      </c>
      <c r="E263" s="70">
        <v>4370433</v>
      </c>
    </row>
    <row r="264" spans="1:5" x14ac:dyDescent="0.2">
      <c r="A264">
        <v>7803</v>
      </c>
      <c r="B264" t="s">
        <v>300</v>
      </c>
      <c r="C264" t="s">
        <v>46</v>
      </c>
      <c r="D264" t="s">
        <v>298</v>
      </c>
      <c r="E264" s="70">
        <v>4552262</v>
      </c>
    </row>
    <row r="265" spans="1:5" x14ac:dyDescent="0.2">
      <c r="A265">
        <v>7804</v>
      </c>
      <c r="B265" t="s">
        <v>301</v>
      </c>
      <c r="C265" t="s">
        <v>46</v>
      </c>
      <c r="D265" t="s">
        <v>298</v>
      </c>
      <c r="E265" s="70">
        <v>2232385</v>
      </c>
    </row>
    <row r="266" spans="1:5" x14ac:dyDescent="0.2">
      <c r="A266">
        <v>7805</v>
      </c>
      <c r="B266" t="s">
        <v>298</v>
      </c>
      <c r="C266" t="s">
        <v>46</v>
      </c>
      <c r="D266" t="s">
        <v>298</v>
      </c>
      <c r="E266" s="70">
        <v>12564269</v>
      </c>
    </row>
    <row r="267" spans="1:5" x14ac:dyDescent="0.2">
      <c r="E267" s="70">
        <v>1119612407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4</vt:i4>
      </vt:variant>
    </vt:vector>
  </HeadingPairs>
  <TitlesOfParts>
    <vt:vector size="6" baseType="lpstr">
      <vt:lpstr>Приложение № 4</vt:lpstr>
      <vt:lpstr>lists</vt:lpstr>
      <vt:lpstr>ebk</vt:lpstr>
      <vt:lpstr>muninfo</vt:lpstr>
      <vt:lpstr>'Приложение № 4'!Област_печат</vt:lpstr>
      <vt:lpstr>'Приложение № 4'!Печат_заглавия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Десислава Янкова</dc:creator>
  <cp:lastModifiedBy>YLT0DDT9</cp:lastModifiedBy>
  <cp:lastPrinted>2023-07-26T13:17:17Z</cp:lastPrinted>
  <dcterms:created xsi:type="dcterms:W3CDTF">2007-01-22T09:13:57Z</dcterms:created>
  <dcterms:modified xsi:type="dcterms:W3CDTF">2026-09-08T07:04:55Z</dcterms:modified>
</cp:coreProperties>
</file>